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LES CY 2023\RECURRING REPORTS\PMR\PMR 1st Semester\"/>
    </mc:Choice>
  </mc:AlternateContent>
  <xr:revisionPtr revIDLastSave="0" documentId="13_ncr:1_{9021CBE8-6DBE-4628-85ED-032E5ADF562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MR-2nd QTR" sheetId="10" r:id="rId1"/>
    <sheet name="PMR-2nd QTR_EDITED" sheetId="11" r:id="rId2"/>
  </sheets>
  <externalReferences>
    <externalReference r:id="rId3"/>
  </externalReferences>
  <definedNames>
    <definedName name="_xlnm._FilterDatabase" localSheetId="0" hidden="1">'PMR-2nd QTR'!$A$6:$AZ$26</definedName>
    <definedName name="_xlnm._FilterDatabase" localSheetId="1" hidden="1">'PMR-2nd QTR_EDITED'!$A$6:$AZ$18</definedName>
    <definedName name="_xlnm.Print_Area" localSheetId="0">'PMR-2nd QTR'!$A$1:$AZ$35</definedName>
    <definedName name="_xlnm.Print_Area" localSheetId="1">'PMR-2nd QTR_EDITED'!$A$3:$AZ$41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29" i="11" l="1"/>
  <c r="AN30" i="11"/>
  <c r="AO30" i="11"/>
  <c r="AP30" i="11"/>
  <c r="AQ30" i="11"/>
  <c r="AM30" i="11"/>
  <c r="AM29" i="11"/>
  <c r="AQ13" i="11"/>
  <c r="AP13" i="11"/>
  <c r="AN13" i="11"/>
  <c r="AM13" i="11"/>
  <c r="AP21" i="10" l="1"/>
  <c r="AM21" i="10"/>
  <c r="AL22" i="10" l="1"/>
  <c r="AO23" i="10"/>
  <c r="AL24" i="10" s="1"/>
  <c r="AL14" i="11"/>
  <c r="AO15" i="11"/>
  <c r="AL16" i="11" s="1"/>
</calcChain>
</file>

<file path=xl/sharedStrings.xml><?xml version="1.0" encoding="utf-8"?>
<sst xmlns="http://schemas.openxmlformats.org/spreadsheetml/2006/main" count="323" uniqueCount="99">
  <si>
    <t>ANNEX A</t>
  </si>
  <si>
    <t>ANNEX B</t>
  </si>
  <si>
    <t>Department of Budget and Management Annual Procurement Plan for FY 2006</t>
  </si>
  <si>
    <t>Code
(PAP)</t>
  </si>
  <si>
    <t>Procurement
Project</t>
  </si>
  <si>
    <t>PMO/             End-User</t>
  </si>
  <si>
    <t>Mode of Procurement</t>
  </si>
  <si>
    <t>Schedule for Each Procurement Activity</t>
  </si>
  <si>
    <t>Source of Funds</t>
  </si>
  <si>
    <t>ABC (PhP)</t>
  </si>
  <si>
    <t>Remarks                                                                        (brief description of Program/Project)</t>
  </si>
  <si>
    <t>PMO/
End-User</t>
  </si>
  <si>
    <t>Is this an Early Procurement Activity?</t>
  </si>
  <si>
    <t>Actual Procurement Activity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</si>
  <si>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</si>
  <si>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</si>
  <si>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</si>
  <si>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</si>
  <si>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Pre-Proc Conference</t>
  </si>
  <si>
    <t>Ads/Post of IAEB</t>
  </si>
  <si>
    <t>Pre-bid Conf</t>
  </si>
  <si>
    <t>Eligibility Check</t>
  </si>
  <si>
    <t>Sub/Open of Bids</t>
  </si>
  <si>
    <t>Bid Evaluation</t>
  </si>
  <si>
    <t>Post Qual</t>
  </si>
  <si>
    <t>Contract Award</t>
  </si>
  <si>
    <t>Contract Signing</t>
  </si>
  <si>
    <t>Notice to Proceed</t>
  </si>
  <si>
    <t>Delivery/ Accept</t>
  </si>
  <si>
    <t>Payment Process</t>
  </si>
  <si>
    <t>Total</t>
  </si>
  <si>
    <t>MOOE</t>
  </si>
  <si>
    <t>CO</t>
  </si>
  <si>
    <t>Ads/Post of IB</t>
  </si>
  <si>
    <t>Date of BAC Resolution Recommending Award</t>
  </si>
  <si>
    <t>Notice of Award</t>
  </si>
  <si>
    <t>Delivery/ Completion</t>
  </si>
  <si>
    <t>Inspection &amp; Acceptance</t>
  </si>
  <si>
    <t xml:space="preserve">Total </t>
  </si>
  <si>
    <t>Delivery/
Completion/
Acceptance
(If applicable)</t>
  </si>
  <si>
    <t>Total Alloted of Budget Procurement Activities</t>
  </si>
  <si>
    <t>Total Contrct PriceOf Procurement Activites Conducted</t>
  </si>
  <si>
    <t>Total Savings (Total Alloted Budget - Total Contract Price</t>
  </si>
  <si>
    <t>COMPLETED PROCUREMENT ACTIVITIES</t>
  </si>
  <si>
    <t>Prepared by:</t>
  </si>
  <si>
    <t>NOTED BY:</t>
  </si>
  <si>
    <t xml:space="preserve">SPCL REL </t>
  </si>
  <si>
    <t>Procurement of Vision Blocks and View Blocks for Armored Vehicles</t>
  </si>
  <si>
    <t>Procurement of Batteries for Armored Vehicles</t>
  </si>
  <si>
    <t>Procurement of Tire Run Flat Inserts</t>
  </si>
  <si>
    <t>Procurement of Replacement part for Mounted Armaments (12.7mm RCWS 1st and 2nd Generation)</t>
  </si>
  <si>
    <t>Procurement of Periscope M17 for APC/ARV/AIFV</t>
  </si>
  <si>
    <t>Procurement of Replacement Parts for M113 APC/AIFV/ARV</t>
  </si>
  <si>
    <t>Procurement of Replacement Parts for Cmdo V-150</t>
  </si>
  <si>
    <t>Procurement of Replacement Parts for SFV</t>
  </si>
  <si>
    <t>Procurement of Track Assy T130</t>
  </si>
  <si>
    <t>Rubber Tracks Assembly</t>
  </si>
  <si>
    <t>Detroit Diesel Engine Assembly 6V-53N (Power Pack)</t>
  </si>
  <si>
    <t>Cummins Engine Assembly V8-504 (Power Pack)</t>
  </si>
  <si>
    <t>Armor Div PA</t>
  </si>
  <si>
    <t>07 Oct 22/21 Nov 22</t>
  </si>
  <si>
    <t>14 Oct 22/29 Nov 22</t>
  </si>
  <si>
    <t>28 Oct 22/13 Dec 22</t>
  </si>
  <si>
    <t>Armor Div</t>
  </si>
  <si>
    <t>&gt;For reprogramming
&gt;Failure of two (2) biddings due to unavailability of bidder
&gt; For amendment of PPMP/ POE
&gt;Waiting for the quotation from Larsen &amp; Toubro Defence on or before 20 April 2023</t>
  </si>
  <si>
    <t>113TH CONTRACTING OFFICE-TRADOC, PA-PROJECT MONITORING REPORT from 01 January 2023 to 30 June 2023</t>
  </si>
  <si>
    <t>Complete Delivery / TIAC dated 27 June 2023</t>
  </si>
  <si>
    <t>Complete Delivery / TIAC dated 05 June 2023</t>
  </si>
  <si>
    <t>Public Bidding
Negotiated 53.9</t>
  </si>
  <si>
    <t>Lyndon S Pimentel</t>
  </si>
  <si>
    <t>Sgt               (Arm) PA</t>
  </si>
  <si>
    <t>Admin NCO</t>
  </si>
  <si>
    <t xml:space="preserve">Lt Colonel GSC (ARM) PA       </t>
  </si>
  <si>
    <t>IAN  KRISTIN  D  HAMLAG</t>
  </si>
  <si>
    <t>AC of S for Logisics, G4</t>
  </si>
  <si>
    <r>
      <t>&gt;For reprogramming</t>
    </r>
    <r>
      <rPr>
        <sz val="13"/>
        <color indexed="10"/>
        <rFont val="Calibri"/>
        <family val="2"/>
      </rPr>
      <t xml:space="preserve">
&gt;Failure of two (2) biddings due to unavailability of bidder
&gt;For amendment of PPMP/ POE
&gt;To be scheduled for Pre-Procurement</t>
    </r>
  </si>
  <si>
    <t>ARMOR DIVISION PROCUREMENT MONITORING REPORT AS OF 30 JUNE 2023</t>
  </si>
  <si>
    <t xml:space="preserve">Remarks                                                                        </t>
  </si>
  <si>
    <t>Requirements to maintain the serveciability of armored assets</t>
  </si>
  <si>
    <t>No</t>
  </si>
  <si>
    <t>Actual Procurement Activities</t>
  </si>
  <si>
    <t>Sub/ Open of Bids</t>
  </si>
  <si>
    <t xml:space="preserve">Public Bidding
</t>
  </si>
  <si>
    <t>Total Contract Price of Procurement Activites Conducted</t>
  </si>
  <si>
    <t>Total Alloted Budget of Ongoing Procurement Activities</t>
  </si>
  <si>
    <t>Total Alloted Budget Procurement Activities</t>
  </si>
  <si>
    <t>Yes</t>
  </si>
  <si>
    <t>GAA 2023</t>
  </si>
  <si>
    <t>Replacement parts for Mounted Armaments (12.7mm RCWS 1st Gen)</t>
  </si>
  <si>
    <t>Replacement parts for Mounted Armaments (12.7mm RCWS 2nd Gen)</t>
  </si>
  <si>
    <t>Replacement parts for Mounted Armaments (UTS 25mm Gun and MMS 81mm)</t>
  </si>
  <si>
    <t>Delivery Completed</t>
  </si>
  <si>
    <t>Public Bidding</t>
  </si>
  <si>
    <t>Construction of Tank Maintenance Facility (Lot 1)</t>
  </si>
  <si>
    <t>Construction of Tank Maintenance Facility (Lot 2)</t>
  </si>
  <si>
    <t>Construction of Tank Maintenance Facility (Lot 3)</t>
  </si>
  <si>
    <t>For finalization and approval of specs</t>
  </si>
  <si>
    <t>Reprogrammed PAPs (Approved by CGPA)
For issuance of ASA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</si>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</sst>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.00\ ;&quot; (&quot;#,##0.00\);&quot; -&quot;#\ ;@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ang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8"/>
      <name val="Calibri"/>
      <family val="2"/>
      <scheme val="minor"/>
    </font>
    <font>
      <sz val="13"/>
      <name val="Arial"/>
      <family val="2"/>
    </font>
    <font>
      <b/>
      <sz val="13"/>
      <name val="Arial"/>
      <family val="2"/>
    </font>
    <font>
      <sz val="13"/>
      <name val="Calibri"/>
      <family val="2"/>
      <scheme val="minor"/>
    </font>
    <font>
      <b/>
      <sz val="13"/>
      <name val="Verdana"/>
      <family val="2"/>
    </font>
    <font>
      <sz val="13"/>
      <color theme="1"/>
      <name val="Arial Narrow"/>
      <family val="2"/>
    </font>
    <font>
      <sz val="13"/>
      <color theme="1"/>
      <name val="Calibri"/>
      <family val="2"/>
      <scheme val="minor"/>
    </font>
    <font>
      <sz val="13"/>
      <color theme="1"/>
      <name val="Arial"/>
      <family val="2"/>
    </font>
    <font>
      <sz val="13"/>
      <name val="Calibri"/>
      <family val="2"/>
    </font>
    <font>
      <sz val="13"/>
      <color rgb="FFFF0000"/>
      <name val="Arial Narrow"/>
      <family val="2"/>
    </font>
    <font>
      <sz val="13"/>
      <color rgb="FFFF0000"/>
      <name val="Calibri"/>
      <family val="2"/>
      <scheme val="minor"/>
    </font>
    <font>
      <sz val="13"/>
      <color rgb="FFFF0000"/>
      <name val="Arial"/>
      <family val="2"/>
    </font>
    <font>
      <sz val="13"/>
      <color rgb="FFFF0000"/>
      <name val="Calibri"/>
      <family val="2"/>
    </font>
    <font>
      <sz val="13"/>
      <color indexed="10"/>
      <name val="Calibri"/>
      <family val="2"/>
    </font>
    <font>
      <b/>
      <sz val="13"/>
      <name val="Calibri"/>
      <family val="2"/>
      <scheme val="minor"/>
    </font>
    <font>
      <sz val="22"/>
      <name val="Calibri"/>
      <family val="2"/>
      <scheme val="minor"/>
    </font>
    <font>
      <b/>
      <sz val="12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5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5" fontId="2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0" borderId="0"/>
  </cellStyleXfs>
  <cellXfs count="172">
    <xf numFmtId="0" fontId="0" fillId="0" borderId="0" xfId="0"/>
    <xf numFmtId="0" fontId="4" fillId="3" borderId="0" xfId="0" applyFont="1" applyFill="1"/>
    <xf numFmtId="164" fontId="4" fillId="3" borderId="0" xfId="1" applyFont="1" applyFill="1"/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vertical="center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164" fontId="6" fillId="3" borderId="0" xfId="1" applyFont="1" applyFill="1"/>
    <xf numFmtId="0" fontId="7" fillId="3" borderId="0" xfId="6" applyFont="1" applyFill="1" applyProtection="1">
      <protection locked="0"/>
    </xf>
    <xf numFmtId="164" fontId="7" fillId="3" borderId="0" xfId="1" applyFont="1" applyFill="1" applyProtection="1">
      <protection locked="0"/>
    </xf>
    <xf numFmtId="0" fontId="7" fillId="3" borderId="0" xfId="6" applyFont="1" applyFill="1" applyAlignment="1" applyProtection="1">
      <alignment horizontal="center"/>
      <protection locked="0"/>
    </xf>
    <xf numFmtId="164" fontId="7" fillId="3" borderId="0" xfId="1" applyFont="1" applyFill="1" applyAlignment="1" applyProtection="1">
      <alignment horizontal="right"/>
      <protection locked="0"/>
    </xf>
    <xf numFmtId="0" fontId="8" fillId="3" borderId="0" xfId="6" applyFont="1" applyFill="1" applyAlignment="1" applyProtection="1">
      <alignment horizontal="left"/>
      <protection locked="0"/>
    </xf>
    <xf numFmtId="164" fontId="8" fillId="3" borderId="0" xfId="1" applyFont="1" applyFill="1" applyAlignment="1" applyProtection="1">
      <alignment horizontal="left"/>
      <protection locked="0"/>
    </xf>
    <xf numFmtId="0" fontId="8" fillId="3" borderId="0" xfId="6" applyFont="1" applyFill="1" applyAlignment="1" applyProtection="1">
      <alignment horizontal="center"/>
      <protection locked="0"/>
    </xf>
    <xf numFmtId="164" fontId="8" fillId="3" borderId="0" xfId="1" applyFont="1" applyFill="1" applyAlignment="1" applyProtection="1">
      <alignment horizontal="right"/>
      <protection locked="0"/>
    </xf>
    <xf numFmtId="0" fontId="8" fillId="3" borderId="0" xfId="6" applyFont="1" applyFill="1" applyProtection="1">
      <protection locked="0"/>
    </xf>
    <xf numFmtId="164" fontId="8" fillId="3" borderId="0" xfId="1" applyFont="1" applyFill="1" applyAlignment="1" applyProtection="1">
      <alignment horizontal="center"/>
      <protection locked="0"/>
    </xf>
    <xf numFmtId="0" fontId="9" fillId="3" borderId="0" xfId="6" applyFont="1" applyFill="1" applyProtection="1">
      <protection locked="0"/>
    </xf>
    <xf numFmtId="0" fontId="9" fillId="3" borderId="0" xfId="6" applyFont="1" applyFill="1" applyAlignment="1" applyProtection="1">
      <alignment horizontal="center"/>
      <protection locked="0"/>
    </xf>
    <xf numFmtId="164" fontId="9" fillId="3" borderId="0" xfId="1" applyFont="1" applyFill="1" applyAlignment="1" applyProtection="1">
      <alignment horizontal="center"/>
      <protection locked="0"/>
    </xf>
    <xf numFmtId="164" fontId="9" fillId="3" borderId="0" xfId="1" applyFont="1" applyFill="1" applyAlignment="1" applyProtection="1">
      <alignment horizontal="right"/>
      <protection locked="0"/>
    </xf>
    <xf numFmtId="0" fontId="8" fillId="3" borderId="10" xfId="6" applyFont="1" applyFill="1" applyBorder="1" applyAlignment="1">
      <alignment horizontal="center" vertical="top" wrapText="1"/>
    </xf>
    <xf numFmtId="164" fontId="8" fillId="3" borderId="10" xfId="1" applyFont="1" applyFill="1" applyBorder="1" applyAlignment="1" applyProtection="1">
      <alignment horizontal="center" vertical="top" wrapText="1"/>
    </xf>
    <xf numFmtId="164" fontId="8" fillId="3" borderId="10" xfId="1" applyFont="1" applyFill="1" applyBorder="1" applyAlignment="1" applyProtection="1">
      <alignment horizontal="right" vertical="top" wrapText="1"/>
    </xf>
    <xf numFmtId="0" fontId="9" fillId="3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15" fontId="11" fillId="5" borderId="1" xfId="0" applyNumberFormat="1" applyFont="1" applyFill="1" applyBorder="1" applyAlignment="1">
      <alignment horizontal="center" vertical="center" wrapText="1"/>
    </xf>
    <xf numFmtId="15" fontId="11" fillId="0" borderId="1" xfId="0" applyNumberFormat="1" applyFont="1" applyBorder="1" applyAlignment="1">
      <alignment horizontal="center" vertical="center" wrapText="1"/>
    </xf>
    <xf numFmtId="4" fontId="11" fillId="5" borderId="1" xfId="0" applyNumberFormat="1" applyFont="1" applyFill="1" applyBorder="1" applyAlignment="1">
      <alignment horizontal="right" vertical="center" wrapText="1"/>
    </xf>
    <xf numFmtId="0" fontId="7" fillId="3" borderId="20" xfId="0" applyFont="1" applyFill="1" applyBorder="1" applyAlignment="1">
      <alignment horizontal="center" vertical="center" wrapText="1"/>
    </xf>
    <xf numFmtId="4" fontId="11" fillId="5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7" fillId="3" borderId="1" xfId="6" applyFont="1" applyFill="1" applyBorder="1" applyAlignment="1" applyProtection="1">
      <alignment vertical="center"/>
      <protection locked="0"/>
    </xf>
    <xf numFmtId="0" fontId="8" fillId="3" borderId="1" xfId="6" applyFont="1" applyFill="1" applyBorder="1" applyAlignment="1" applyProtection="1">
      <alignment vertical="center"/>
      <protection locked="0"/>
    </xf>
    <xf numFmtId="0" fontId="7" fillId="3" borderId="1" xfId="6" applyFont="1" applyFill="1" applyBorder="1" applyAlignment="1" applyProtection="1">
      <alignment horizontal="center" vertical="center"/>
      <protection locked="0"/>
    </xf>
    <xf numFmtId="164" fontId="7" fillId="3" borderId="1" xfId="1" applyFont="1" applyFill="1" applyBorder="1" applyAlignment="1">
      <alignment horizontal="center" vertical="center"/>
    </xf>
    <xf numFmtId="0" fontId="14" fillId="3" borderId="1" xfId="6" applyFont="1" applyFill="1" applyBorder="1" applyAlignment="1" applyProtection="1">
      <alignment horizontal="center" vertical="center"/>
      <protection locked="0"/>
    </xf>
    <xf numFmtId="15" fontId="7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" fontId="14" fillId="3" borderId="1" xfId="6" applyNumberFormat="1" applyFont="1" applyFill="1" applyBorder="1" applyAlignment="1" applyProtection="1">
      <alignment horizontal="center" vertical="center"/>
      <protection locked="0"/>
    </xf>
    <xf numFmtId="4" fontId="14" fillId="3" borderId="1" xfId="6" applyNumberFormat="1" applyFont="1" applyFill="1" applyBorder="1" applyAlignment="1" applyProtection="1">
      <alignment vertical="center"/>
      <protection locked="0"/>
    </xf>
    <xf numFmtId="4" fontId="11" fillId="0" borderId="1" xfId="0" applyNumberFormat="1" applyFont="1" applyBorder="1" applyAlignment="1">
      <alignment horizontal="center" vertical="center" wrapText="1"/>
    </xf>
    <xf numFmtId="0" fontId="7" fillId="3" borderId="5" xfId="6" applyFont="1" applyFill="1" applyBorder="1" applyAlignment="1" applyProtection="1">
      <alignment vertical="center"/>
      <protection locked="0"/>
    </xf>
    <xf numFmtId="0" fontId="8" fillId="3" borderId="5" xfId="6" applyFont="1" applyFill="1" applyBorder="1" applyAlignment="1" applyProtection="1">
      <alignment vertical="center"/>
      <protection locked="0"/>
    </xf>
    <xf numFmtId="0" fontId="7" fillId="3" borderId="5" xfId="6" applyFont="1" applyFill="1" applyBorder="1" applyAlignment="1" applyProtection="1">
      <alignment horizontal="center" vertical="center"/>
      <protection locked="0"/>
    </xf>
    <xf numFmtId="164" fontId="7" fillId="3" borderId="5" xfId="1" applyFont="1" applyFill="1" applyBorder="1" applyAlignment="1">
      <alignment horizontal="center" vertical="center"/>
    </xf>
    <xf numFmtId="0" fontId="14" fillId="3" borderId="5" xfId="6" applyFont="1" applyFill="1" applyBorder="1" applyAlignment="1" applyProtection="1">
      <alignment horizontal="center" vertical="center"/>
      <protection locked="0"/>
    </xf>
    <xf numFmtId="15" fontId="7" fillId="3" borderId="5" xfId="0" applyNumberFormat="1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4" fontId="14" fillId="3" borderId="5" xfId="6" applyNumberFormat="1" applyFont="1" applyFill="1" applyBorder="1" applyAlignment="1" applyProtection="1">
      <alignment horizontal="center" vertical="center"/>
      <protection locked="0"/>
    </xf>
    <xf numFmtId="4" fontId="14" fillId="3" borderId="5" xfId="6" applyNumberFormat="1" applyFont="1" applyFill="1" applyBorder="1" applyAlignment="1" applyProtection="1">
      <alignment vertical="center"/>
      <protection locked="0"/>
    </xf>
    <xf numFmtId="0" fontId="9" fillId="3" borderId="5" xfId="0" applyFont="1" applyFill="1" applyBorder="1" applyAlignment="1">
      <alignment vertical="center"/>
    </xf>
    <xf numFmtId="0" fontId="15" fillId="5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15" fontId="17" fillId="6" borderId="22" xfId="0" applyNumberFormat="1" applyFont="1" applyFill="1" applyBorder="1" applyAlignment="1">
      <alignment horizontal="center" vertical="center" wrapText="1"/>
    </xf>
    <xf numFmtId="15" fontId="17" fillId="4" borderId="22" xfId="0" applyNumberFormat="1" applyFont="1" applyFill="1" applyBorder="1" applyAlignment="1">
      <alignment horizontal="center" vertical="center" wrapText="1"/>
    </xf>
    <xf numFmtId="15" fontId="17" fillId="7" borderId="22" xfId="0" applyNumberFormat="1" applyFont="1" applyFill="1" applyBorder="1" applyAlignment="1">
      <alignment horizontal="center" vertical="center" wrapText="1"/>
    </xf>
    <xf numFmtId="15" fontId="15" fillId="0" borderId="1" xfId="0" applyNumberFormat="1" applyFont="1" applyBorder="1" applyAlignment="1">
      <alignment horizontal="center" vertical="center" wrapText="1"/>
    </xf>
    <xf numFmtId="4" fontId="15" fillId="5" borderId="1" xfId="0" applyNumberFormat="1" applyFont="1" applyFill="1" applyBorder="1" applyAlignment="1">
      <alignment horizontal="right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vertical="center"/>
    </xf>
    <xf numFmtId="15" fontId="15" fillId="5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vertical="center"/>
    </xf>
    <xf numFmtId="0" fontId="16" fillId="0" borderId="1" xfId="0" applyFont="1" applyBorder="1"/>
    <xf numFmtId="0" fontId="11" fillId="0" borderId="1" xfId="0" applyFont="1" applyBorder="1" applyAlignment="1">
      <alignment wrapText="1"/>
    </xf>
    <xf numFmtId="0" fontId="9" fillId="3" borderId="0" xfId="0" applyFont="1" applyFill="1" applyAlignment="1">
      <alignment horizontal="center" vertical="center"/>
    </xf>
    <xf numFmtId="164" fontId="9" fillId="3" borderId="1" xfId="1" applyFont="1" applyFill="1" applyBorder="1" applyAlignment="1">
      <alignment vertical="center"/>
    </xf>
    <xf numFmtId="4" fontId="20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164" fontId="20" fillId="3" borderId="1" xfId="0" applyNumberFormat="1" applyFont="1" applyFill="1" applyBorder="1" applyAlignment="1">
      <alignment vertical="center"/>
    </xf>
    <xf numFmtId="0" fontId="9" fillId="3" borderId="10" xfId="0" applyFont="1" applyFill="1" applyBorder="1" applyAlignment="1">
      <alignment vertical="center"/>
    </xf>
    <xf numFmtId="0" fontId="10" fillId="3" borderId="0" xfId="0" applyFont="1" applyFill="1" applyAlignment="1">
      <alignment horizontal="right" vertical="center"/>
    </xf>
    <xf numFmtId="164" fontId="20" fillId="3" borderId="0" xfId="0" applyNumberFormat="1" applyFont="1" applyFill="1" applyAlignment="1">
      <alignment horizontal="right" vertical="center"/>
    </xf>
    <xf numFmtId="0" fontId="20" fillId="3" borderId="0" xfId="0" applyFont="1" applyFill="1" applyAlignment="1">
      <alignment horizontal="right" vertical="center"/>
    </xf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9" fillId="3" borderId="0" xfId="0" applyFont="1" applyFill="1"/>
    <xf numFmtId="164" fontId="9" fillId="3" borderId="0" xfId="1" applyFont="1" applyFill="1"/>
    <xf numFmtId="0" fontId="9" fillId="3" borderId="0" xfId="0" applyFont="1" applyFill="1" applyAlignment="1">
      <alignment horizontal="center"/>
    </xf>
    <xf numFmtId="0" fontId="21" fillId="3" borderId="0" xfId="0" applyFont="1" applyFill="1"/>
    <xf numFmtId="0" fontId="21" fillId="3" borderId="0" xfId="0" applyFont="1" applyFill="1" applyAlignment="1">
      <alignment horizontal="center"/>
    </xf>
    <xf numFmtId="164" fontId="21" fillId="3" borderId="0" xfId="1" applyFont="1" applyFill="1"/>
    <xf numFmtId="0" fontId="23" fillId="3" borderId="0" xfId="0" applyFont="1" applyFill="1"/>
    <xf numFmtId="0" fontId="25" fillId="3" borderId="1" xfId="0" applyFont="1" applyFill="1" applyBorder="1" applyAlignment="1">
      <alignment horizontal="center" vertical="center"/>
    </xf>
    <xf numFmtId="0" fontId="26" fillId="5" borderId="1" xfId="0" applyFont="1" applyFill="1" applyBorder="1" applyAlignment="1">
      <alignment vertical="center" wrapText="1"/>
    </xf>
    <xf numFmtId="0" fontId="25" fillId="3" borderId="1" xfId="0" applyFont="1" applyFill="1" applyBorder="1" applyAlignment="1">
      <alignment vertical="center"/>
    </xf>
    <xf numFmtId="0" fontId="26" fillId="0" borderId="1" xfId="0" applyFont="1" applyBorder="1" applyAlignment="1">
      <alignment horizontal="center" vertical="center" wrapText="1"/>
    </xf>
    <xf numFmtId="15" fontId="26" fillId="5" borderId="1" xfId="0" applyNumberFormat="1" applyFont="1" applyFill="1" applyBorder="1" applyAlignment="1">
      <alignment horizontal="center" vertical="center" wrapText="1"/>
    </xf>
    <xf numFmtId="15" fontId="26" fillId="0" borderId="1" xfId="0" applyNumberFormat="1" applyFont="1" applyBorder="1" applyAlignment="1">
      <alignment horizontal="center" vertical="center" wrapText="1"/>
    </xf>
    <xf numFmtId="4" fontId="26" fillId="5" borderId="1" xfId="0" applyNumberFormat="1" applyFont="1" applyFill="1" applyBorder="1" applyAlignment="1">
      <alignment horizontal="right" vertical="center" wrapText="1"/>
    </xf>
    <xf numFmtId="4" fontId="26" fillId="5" borderId="1" xfId="0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5" fillId="3" borderId="1" xfId="6" applyFont="1" applyFill="1" applyBorder="1" applyAlignment="1" applyProtection="1">
      <alignment vertical="center"/>
      <protection locked="0"/>
    </xf>
    <xf numFmtId="0" fontId="24" fillId="3" borderId="1" xfId="6" applyFont="1" applyFill="1" applyBorder="1" applyAlignment="1" applyProtection="1">
      <alignment vertical="center"/>
      <protection locked="0"/>
    </xf>
    <xf numFmtId="0" fontId="25" fillId="3" borderId="1" xfId="6" applyFont="1" applyFill="1" applyBorder="1" applyAlignment="1" applyProtection="1">
      <alignment horizontal="center" vertical="center"/>
      <protection locked="0"/>
    </xf>
    <xf numFmtId="164" fontId="25" fillId="3" borderId="1" xfId="1" applyFont="1" applyFill="1" applyBorder="1" applyAlignment="1">
      <alignment horizontal="center" vertical="center"/>
    </xf>
    <xf numFmtId="15" fontId="25" fillId="3" borderId="1" xfId="0" applyNumberFormat="1" applyFont="1" applyFill="1" applyBorder="1" applyAlignment="1">
      <alignment horizontal="center" vertical="center"/>
    </xf>
    <xf numFmtId="49" fontId="25" fillId="3" borderId="1" xfId="0" applyNumberFormat="1" applyFont="1" applyFill="1" applyBorder="1" applyAlignment="1">
      <alignment horizontal="center" vertical="center"/>
    </xf>
    <xf numFmtId="4" fontId="25" fillId="3" borderId="1" xfId="6" applyNumberFormat="1" applyFont="1" applyFill="1" applyBorder="1" applyAlignment="1" applyProtection="1">
      <alignment vertical="center"/>
      <protection locked="0"/>
    </xf>
    <xf numFmtId="4" fontId="26" fillId="0" borderId="1" xfId="0" applyNumberFormat="1" applyFont="1" applyBorder="1" applyAlignment="1">
      <alignment horizontal="center" vertical="center" wrapText="1"/>
    </xf>
    <xf numFmtId="4" fontId="26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4" fontId="26" fillId="0" borderId="1" xfId="0" applyNumberFormat="1" applyFont="1" applyBorder="1" applyAlignment="1">
      <alignment horizontal="right" vertical="center"/>
    </xf>
    <xf numFmtId="0" fontId="26" fillId="0" borderId="1" xfId="0" applyFont="1" applyBorder="1" applyAlignment="1">
      <alignment wrapText="1"/>
    </xf>
    <xf numFmtId="164" fontId="25" fillId="3" borderId="1" xfId="1" applyFont="1" applyFill="1" applyBorder="1" applyAlignment="1">
      <alignment vertical="center"/>
    </xf>
    <xf numFmtId="4" fontId="24" fillId="3" borderId="1" xfId="0" applyNumberFormat="1" applyFont="1" applyFill="1" applyBorder="1" applyAlignment="1">
      <alignment vertical="center"/>
    </xf>
    <xf numFmtId="164" fontId="24" fillId="3" borderId="1" xfId="0" applyNumberFormat="1" applyFont="1" applyFill="1" applyBorder="1" applyAlignment="1">
      <alignment vertical="center"/>
    </xf>
    <xf numFmtId="0" fontId="25" fillId="3" borderId="0" xfId="0" applyFont="1" applyFill="1"/>
    <xf numFmtId="164" fontId="25" fillId="3" borderId="0" xfId="1" applyFont="1" applyFill="1"/>
    <xf numFmtId="0" fontId="25" fillId="3" borderId="0" xfId="0" applyFont="1" applyFill="1" applyAlignment="1">
      <alignment horizontal="center"/>
    </xf>
    <xf numFmtId="0" fontId="22" fillId="3" borderId="1" xfId="6" applyFont="1" applyFill="1" applyBorder="1" applyAlignment="1">
      <alignment horizontal="center" vertical="center" wrapText="1"/>
    </xf>
    <xf numFmtId="164" fontId="22" fillId="3" borderId="1" xfId="1" applyFont="1" applyFill="1" applyBorder="1" applyAlignment="1" applyProtection="1">
      <alignment horizontal="center" vertical="center" wrapText="1"/>
    </xf>
    <xf numFmtId="4" fontId="25" fillId="3" borderId="1" xfId="0" applyNumberFormat="1" applyFont="1" applyFill="1" applyBorder="1" applyAlignment="1">
      <alignment horizontal="right" vertical="center" wrapText="1"/>
    </xf>
    <xf numFmtId="0" fontId="24" fillId="3" borderId="1" xfId="0" applyFont="1" applyFill="1" applyBorder="1"/>
    <xf numFmtId="164" fontId="24" fillId="3" borderId="1" xfId="1" applyFont="1" applyFill="1" applyBorder="1"/>
    <xf numFmtId="0" fontId="25" fillId="3" borderId="1" xfId="0" applyFont="1" applyFill="1" applyBorder="1"/>
    <xf numFmtId="0" fontId="26" fillId="0" borderId="1" xfId="0" applyFont="1" applyBorder="1" applyAlignment="1">
      <alignment horizontal="center" wrapText="1"/>
    </xf>
    <xf numFmtId="0" fontId="26" fillId="3" borderId="5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left"/>
    </xf>
    <xf numFmtId="0" fontId="10" fillId="3" borderId="9" xfId="0" applyFont="1" applyFill="1" applyBorder="1" applyAlignment="1">
      <alignment horizontal="right" vertical="center"/>
    </xf>
    <xf numFmtId="0" fontId="10" fillId="3" borderId="17" xfId="0" applyFont="1" applyFill="1" applyBorder="1" applyAlignment="1">
      <alignment horizontal="right" vertical="center"/>
    </xf>
    <xf numFmtId="0" fontId="10" fillId="3" borderId="18" xfId="0" applyFont="1" applyFill="1" applyBorder="1" applyAlignment="1">
      <alignment horizontal="right" vertical="center"/>
    </xf>
    <xf numFmtId="164" fontId="20" fillId="3" borderId="19" xfId="0" applyNumberFormat="1" applyFont="1" applyFill="1" applyBorder="1" applyAlignment="1">
      <alignment horizontal="right" vertical="center"/>
    </xf>
    <xf numFmtId="0" fontId="20" fillId="3" borderId="17" xfId="0" applyFont="1" applyFill="1" applyBorder="1" applyAlignment="1">
      <alignment horizontal="right" vertical="center"/>
    </xf>
    <xf numFmtId="0" fontId="10" fillId="4" borderId="9" xfId="6" applyFont="1" applyFill="1" applyBorder="1" applyAlignment="1">
      <alignment horizontal="left" vertical="center" wrapText="1"/>
    </xf>
    <xf numFmtId="0" fontId="10" fillId="4" borderId="17" xfId="6" applyFont="1" applyFill="1" applyBorder="1" applyAlignment="1">
      <alignment horizontal="left" vertical="center" wrapText="1"/>
    </xf>
    <xf numFmtId="0" fontId="10" fillId="4" borderId="21" xfId="6" applyFont="1" applyFill="1" applyBorder="1" applyAlignment="1">
      <alignment horizontal="left" vertical="center" wrapText="1"/>
    </xf>
    <xf numFmtId="0" fontId="10" fillId="3" borderId="14" xfId="0" applyFont="1" applyFill="1" applyBorder="1" applyAlignment="1">
      <alignment horizontal="right" vertical="center"/>
    </xf>
    <xf numFmtId="0" fontId="10" fillId="3" borderId="15" xfId="0" applyFont="1" applyFill="1" applyBorder="1" applyAlignment="1">
      <alignment horizontal="right" vertical="center"/>
    </xf>
    <xf numFmtId="0" fontId="10" fillId="3" borderId="11" xfId="0" applyFont="1" applyFill="1" applyBorder="1" applyAlignment="1">
      <alignment horizontal="right" vertical="center"/>
    </xf>
    <xf numFmtId="0" fontId="10" fillId="3" borderId="16" xfId="0" applyFont="1" applyFill="1" applyBorder="1" applyAlignment="1">
      <alignment horizontal="right" vertical="center"/>
    </xf>
    <xf numFmtId="164" fontId="20" fillId="3" borderId="14" xfId="1" applyFont="1" applyFill="1" applyBorder="1" applyAlignment="1">
      <alignment horizontal="right" vertical="center"/>
    </xf>
    <xf numFmtId="164" fontId="20" fillId="3" borderId="15" xfId="1" applyFont="1" applyFill="1" applyBorder="1" applyAlignment="1">
      <alignment horizontal="right" vertical="center"/>
    </xf>
    <xf numFmtId="164" fontId="20" fillId="3" borderId="16" xfId="1" applyFont="1" applyFill="1" applyBorder="1" applyAlignment="1">
      <alignment horizontal="right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right" vertical="center"/>
    </xf>
    <xf numFmtId="0" fontId="10" fillId="3" borderId="7" xfId="0" applyFont="1" applyFill="1" applyBorder="1" applyAlignment="1">
      <alignment horizontal="right" vertical="center"/>
    </xf>
    <xf numFmtId="0" fontId="10" fillId="3" borderId="8" xfId="0" applyFont="1" applyFill="1" applyBorder="1" applyAlignment="1">
      <alignment horizontal="right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164" fontId="20" fillId="3" borderId="6" xfId="1" applyFont="1" applyFill="1" applyBorder="1" applyAlignment="1">
      <alignment horizontal="center" vertical="center"/>
    </xf>
    <xf numFmtId="164" fontId="20" fillId="3" borderId="7" xfId="1" applyFont="1" applyFill="1" applyBorder="1" applyAlignment="1">
      <alignment horizontal="center" vertical="center"/>
    </xf>
    <xf numFmtId="0" fontId="8" fillId="3" borderId="4" xfId="6" applyFont="1" applyFill="1" applyBorder="1" applyAlignment="1">
      <alignment horizontal="center" vertical="top" wrapText="1"/>
    </xf>
    <xf numFmtId="0" fontId="8" fillId="3" borderId="12" xfId="6" applyFont="1" applyFill="1" applyBorder="1" applyAlignment="1">
      <alignment horizontal="center" vertical="top" wrapText="1"/>
    </xf>
    <xf numFmtId="0" fontId="8" fillId="3" borderId="3" xfId="6" applyFont="1" applyFill="1" applyBorder="1" applyAlignment="1">
      <alignment horizontal="center" vertical="top" wrapText="1"/>
    </xf>
    <xf numFmtId="0" fontId="8" fillId="3" borderId="10" xfId="6" applyFont="1" applyFill="1" applyBorder="1" applyAlignment="1">
      <alignment horizontal="center" vertical="top" wrapText="1"/>
    </xf>
    <xf numFmtId="0" fontId="8" fillId="3" borderId="2" xfId="6" applyFont="1" applyFill="1" applyBorder="1" applyAlignment="1">
      <alignment horizontal="center" vertical="top" wrapText="1"/>
    </xf>
    <xf numFmtId="0" fontId="8" fillId="3" borderId="13" xfId="6" applyFont="1" applyFill="1" applyBorder="1" applyAlignment="1">
      <alignment horizontal="center" vertical="top" wrapText="1"/>
    </xf>
    <xf numFmtId="0" fontId="27" fillId="3" borderId="0" xfId="6" applyFont="1" applyFill="1" applyAlignment="1" applyProtection="1">
      <alignment horizontal="center"/>
      <protection locked="0"/>
    </xf>
    <xf numFmtId="0" fontId="24" fillId="4" borderId="1" xfId="6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horizontal="right" vertical="center"/>
    </xf>
    <xf numFmtId="0" fontId="26" fillId="3" borderId="10" xfId="0" applyFont="1" applyFill="1" applyBorder="1" applyAlignment="1">
      <alignment horizontal="left" vertical="center" wrapText="1"/>
    </xf>
    <xf numFmtId="0" fontId="26" fillId="3" borderId="23" xfId="0" applyFont="1" applyFill="1" applyBorder="1" applyAlignment="1">
      <alignment horizontal="left" vertical="center" wrapText="1"/>
    </xf>
    <xf numFmtId="0" fontId="26" fillId="3" borderId="5" xfId="0" applyFont="1" applyFill="1" applyBorder="1" applyAlignment="1">
      <alignment horizontal="left" vertical="center" wrapText="1"/>
    </xf>
    <xf numFmtId="164" fontId="24" fillId="3" borderId="1" xfId="0" applyNumberFormat="1" applyFont="1" applyFill="1" applyBorder="1" applyAlignment="1">
      <alignment horizontal="right" vertical="center"/>
    </xf>
    <xf numFmtId="0" fontId="8" fillId="3" borderId="1" xfId="6" applyFont="1" applyFill="1" applyBorder="1" applyAlignment="1">
      <alignment horizontal="center" vertical="center" wrapText="1"/>
    </xf>
    <xf numFmtId="0" fontId="22" fillId="3" borderId="1" xfId="6" applyFont="1" applyFill="1" applyBorder="1" applyAlignment="1">
      <alignment horizontal="center" vertical="center" wrapText="1"/>
    </xf>
    <xf numFmtId="0" fontId="25" fillId="3" borderId="0" xfId="0" applyFont="1" applyFill="1" applyAlignment="1">
      <alignment horizontal="left"/>
    </xf>
    <xf numFmtId="164" fontId="24" fillId="3" borderId="1" xfId="1" applyFont="1" applyFill="1" applyBorder="1" applyAlignment="1">
      <alignment horizontal="right" vertical="center"/>
    </xf>
    <xf numFmtId="0" fontId="25" fillId="3" borderId="1" xfId="0" applyFont="1" applyFill="1" applyBorder="1" applyAlignment="1">
      <alignment horizontal="center" vertical="center"/>
    </xf>
    <xf numFmtId="164" fontId="24" fillId="3" borderId="1" xfId="1" applyFont="1" applyFill="1" applyBorder="1" applyAlignment="1">
      <alignment horizontal="center" vertical="center"/>
    </xf>
  </cellXfs>
  <cellStyles count="7">
    <cellStyle name="Comma" xfId="1" builtinId="3"/>
    <cellStyle name="Comma 2" xfId="3" xr:uid="{00000000-0005-0000-0000-000001000000}"/>
    <cellStyle name="Excel Built-in Normal" xfId="6" xr:uid="{00000000-0005-0000-0000-000002000000}"/>
    <cellStyle name="Normal" xfId="0" builtinId="0"/>
    <cellStyle name="Normal 2" xfId="2" xr:uid="{00000000-0005-0000-0000-000004000000}"/>
    <cellStyle name="Untitled1" xfId="4" xr:uid="{00000000-0005-0000-0000-000005000000}"/>
    <cellStyle name="Untitled2" xfId="5" xr:uid="{00000000-0005-0000-0000-000006000000}"/>
  </cellStyles>
  <dxfs count="3"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 patternType="solid">
          <fgColor indexed="50"/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st%20Semester%20PMR%20CY%202022\6ID%20-106TH%20CONTRACTING%20-1ST%20SEMESTER%20CY%20202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pmr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37"/>
  <sheetViews>
    <sheetView tabSelected="1" topLeftCell="V13" zoomScale="50" zoomScaleNormal="50" workbookViewId="0">
      <selection activeCell="B12" sqref="B12"/>
    </sheetView>
  </sheetViews>
  <sheetFormatPr defaultColWidth="9.140625" defaultRowHeight="15" x14ac:dyDescent="0.25"/>
  <cols>
    <col min="1" max="1" width="6" style="1" customWidth="1"/>
    <col min="2" max="2" width="30.28515625" style="1" customWidth="1"/>
    <col min="3" max="4" width="0" style="1" hidden="1" customWidth="1"/>
    <col min="5" max="19" width="9.140625" style="1" hidden="1" customWidth="1"/>
    <col min="20" max="20" width="14.28515625" style="2" customWidth="1"/>
    <col min="21" max="21" width="11.5703125" style="1" customWidth="1"/>
    <col min="22" max="22" width="28.140625" style="1" customWidth="1"/>
    <col min="23" max="23" width="18.140625" style="1" customWidth="1"/>
    <col min="24" max="24" width="18.140625" style="3" customWidth="1"/>
    <col min="25" max="25" width="26.140625" style="1" bestFit="1" customWidth="1"/>
    <col min="26" max="26" width="16.7109375" style="1" bestFit="1" customWidth="1"/>
    <col min="27" max="27" width="17.28515625" style="1" bestFit="1" customWidth="1"/>
    <col min="28" max="28" width="15" style="1" bestFit="1" customWidth="1"/>
    <col min="29" max="29" width="17.28515625" style="1" bestFit="1" customWidth="1"/>
    <col min="30" max="30" width="23.28515625" style="1" bestFit="1" customWidth="1"/>
    <col min="31" max="31" width="17.28515625" style="1" bestFit="1" customWidth="1"/>
    <col min="32" max="32" width="16.28515625" style="1" bestFit="1" customWidth="1"/>
    <col min="33" max="33" width="15.140625" style="1" bestFit="1" customWidth="1"/>
    <col min="34" max="34" width="14.7109375" style="1" bestFit="1" customWidth="1"/>
    <col min="35" max="35" width="15.140625" style="1" bestFit="1" customWidth="1"/>
    <col min="36" max="36" width="18.5703125" style="1" bestFit="1" customWidth="1"/>
    <col min="37" max="37" width="11.28515625" style="1" customWidth="1"/>
    <col min="38" max="38" width="34.7109375" style="1" bestFit="1" customWidth="1"/>
    <col min="39" max="39" width="35" style="2" bestFit="1" customWidth="1"/>
    <col min="40" max="40" width="14.140625" style="1" bestFit="1" customWidth="1"/>
    <col min="41" max="41" width="9.140625" style="1"/>
    <col min="42" max="42" width="39" style="2" bestFit="1" customWidth="1"/>
    <col min="43" max="43" width="14.140625" style="1" bestFit="1" customWidth="1"/>
    <col min="44" max="51" width="9.140625" style="1"/>
    <col min="52" max="52" width="15.7109375" style="1" customWidth="1"/>
    <col min="53" max="16384" width="9.140625" style="1"/>
  </cols>
  <sheetData>
    <row r="1" spans="1:52" ht="16.899999999999999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9"/>
      <c r="U1" s="8"/>
      <c r="V1" s="8"/>
      <c r="W1" s="8"/>
      <c r="X1" s="10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10"/>
      <c r="AM1" s="11"/>
      <c r="AN1" s="8"/>
      <c r="AO1" s="8"/>
      <c r="AP1" s="11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1:52" ht="16.899999999999999" x14ac:dyDescent="0.3">
      <c r="A2" s="12"/>
      <c r="B2" s="12"/>
      <c r="C2" s="12" t="s">
        <v>0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3"/>
      <c r="U2" s="12"/>
      <c r="V2" s="12" t="s">
        <v>1</v>
      </c>
      <c r="W2" s="12"/>
      <c r="X2" s="14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4"/>
      <c r="AM2" s="15"/>
      <c r="AN2" s="12"/>
      <c r="AO2" s="12"/>
      <c r="AP2" s="15"/>
      <c r="AQ2" s="12"/>
      <c r="AR2" s="12"/>
      <c r="AS2" s="12"/>
      <c r="AT2" s="12"/>
      <c r="AU2" s="12"/>
      <c r="AV2" s="12"/>
      <c r="AW2" s="12"/>
      <c r="AX2" s="12"/>
      <c r="AY2" s="12"/>
      <c r="AZ2" s="12"/>
    </row>
    <row r="3" spans="1:52" ht="16.899999999999999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  <c r="U3" s="8"/>
      <c r="V3" s="8"/>
      <c r="W3" s="8"/>
      <c r="X3" s="10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10"/>
      <c r="AM3" s="11"/>
      <c r="AN3" s="8"/>
      <c r="AO3" s="8"/>
      <c r="AP3" s="11"/>
      <c r="AQ3" s="8"/>
      <c r="AR3" s="8"/>
      <c r="AS3" s="8"/>
      <c r="AT3" s="8"/>
      <c r="AU3" s="8"/>
      <c r="AV3" s="8"/>
      <c r="AW3" s="8"/>
      <c r="AX3" s="8"/>
      <c r="AY3" s="8"/>
      <c r="AZ3" s="8"/>
    </row>
    <row r="4" spans="1:52" ht="16.899999999999999" x14ac:dyDescent="0.3">
      <c r="A4" s="16"/>
      <c r="B4" s="16"/>
      <c r="C4" s="12" t="s">
        <v>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4"/>
      <c r="S4" s="14"/>
      <c r="T4" s="17"/>
      <c r="U4" s="16"/>
      <c r="V4" s="12" t="s">
        <v>65</v>
      </c>
      <c r="W4" s="12"/>
      <c r="X4" s="14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4"/>
      <c r="AM4" s="15"/>
      <c r="AN4" s="16"/>
      <c r="AO4" s="16"/>
      <c r="AP4" s="15"/>
      <c r="AQ4" s="14"/>
      <c r="AR4" s="14"/>
      <c r="AS4" s="14"/>
      <c r="AT4" s="16"/>
      <c r="AU4" s="16"/>
      <c r="AV4" s="16"/>
      <c r="AW4" s="16"/>
      <c r="AX4" s="16"/>
      <c r="AY4" s="16"/>
      <c r="AZ4" s="16"/>
    </row>
    <row r="5" spans="1:52" ht="15" customHeight="1" thickBot="1" x14ac:dyDescent="0.4">
      <c r="A5" s="10"/>
      <c r="B5" s="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  <c r="S5" s="19"/>
      <c r="T5" s="20"/>
      <c r="U5" s="18"/>
      <c r="V5" s="18"/>
      <c r="W5" s="18"/>
      <c r="X5" s="19"/>
      <c r="Y5" s="18"/>
      <c r="Z5" s="18"/>
      <c r="AA5" s="18"/>
      <c r="AB5" s="18"/>
      <c r="AC5" s="18"/>
      <c r="AD5" s="18"/>
      <c r="AE5" s="18"/>
      <c r="AF5" s="18"/>
      <c r="AG5" s="18"/>
      <c r="AH5" s="8"/>
      <c r="AI5" s="18"/>
      <c r="AJ5" s="8"/>
      <c r="AK5" s="18"/>
      <c r="AL5" s="10"/>
      <c r="AM5" s="21"/>
      <c r="AN5" s="18"/>
      <c r="AO5" s="18"/>
      <c r="AP5" s="21"/>
      <c r="AQ5" s="19"/>
      <c r="AR5" s="19"/>
      <c r="AS5" s="19"/>
      <c r="AT5" s="18"/>
      <c r="AU5" s="18"/>
      <c r="AV5" s="18"/>
      <c r="AW5" s="18"/>
      <c r="AX5" s="18"/>
      <c r="AY5" s="18"/>
      <c r="AZ5" s="18"/>
    </row>
    <row r="6" spans="1:52" ht="16.5" x14ac:dyDescent="0.25">
      <c r="A6" s="157" t="s">
        <v>3</v>
      </c>
      <c r="B6" s="155" t="s">
        <v>4</v>
      </c>
      <c r="C6" s="155" t="s">
        <v>5</v>
      </c>
      <c r="D6" s="155" t="s">
        <v>6</v>
      </c>
      <c r="E6" s="155" t="s">
        <v>7</v>
      </c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 t="s">
        <v>8</v>
      </c>
      <c r="R6" s="155" t="s">
        <v>9</v>
      </c>
      <c r="S6" s="155"/>
      <c r="T6" s="155"/>
      <c r="U6" s="155" t="s">
        <v>10</v>
      </c>
      <c r="V6" s="155" t="s">
        <v>11</v>
      </c>
      <c r="W6" s="155" t="s">
        <v>12</v>
      </c>
      <c r="X6" s="155" t="s">
        <v>6</v>
      </c>
      <c r="Y6" s="155" t="s">
        <v>13</v>
      </c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 t="s">
        <v>8</v>
      </c>
      <c r="AM6" s="155" t="s">
        <v>9</v>
      </c>
      <c r="AN6" s="155"/>
      <c r="AO6" s="155"/>
      <c r="AP6" s="155" t="s">
        <v>14</v>
      </c>
      <c r="AQ6" s="155"/>
      <c r="AR6" s="155"/>
      <c r="AS6" s="155" t="s">
        <v>15</v>
      </c>
      <c r="AT6" s="155" t="s">
        <v>16</v>
      </c>
      <c r="AU6" s="155"/>
      <c r="AV6" s="155"/>
      <c r="AW6" s="155"/>
      <c r="AX6" s="155"/>
      <c r="AY6" s="155"/>
      <c r="AZ6" s="153" t="s">
        <v>17</v>
      </c>
    </row>
    <row r="7" spans="1:52" ht="148.5" x14ac:dyDescent="0.25">
      <c r="A7" s="158"/>
      <c r="B7" s="156"/>
      <c r="C7" s="156"/>
      <c r="D7" s="156"/>
      <c r="E7" s="22" t="s">
        <v>18</v>
      </c>
      <c r="F7" s="22" t="s">
        <v>19</v>
      </c>
      <c r="G7" s="22" t="s">
        <v>20</v>
      </c>
      <c r="H7" s="22" t="s">
        <v>21</v>
      </c>
      <c r="I7" s="22" t="s">
        <v>22</v>
      </c>
      <c r="J7" s="22" t="s">
        <v>23</v>
      </c>
      <c r="K7" s="22" t="s">
        <v>24</v>
      </c>
      <c r="L7" s="22" t="s">
        <v>25</v>
      </c>
      <c r="M7" s="22" t="s">
        <v>26</v>
      </c>
      <c r="N7" s="22" t="s">
        <v>27</v>
      </c>
      <c r="O7" s="22" t="s">
        <v>28</v>
      </c>
      <c r="P7" s="22" t="s">
        <v>29</v>
      </c>
      <c r="Q7" s="156"/>
      <c r="R7" s="22" t="s">
        <v>30</v>
      </c>
      <c r="S7" s="22" t="s">
        <v>31</v>
      </c>
      <c r="T7" s="23" t="s">
        <v>32</v>
      </c>
      <c r="U7" s="156"/>
      <c r="V7" s="156"/>
      <c r="W7" s="156"/>
      <c r="X7" s="156"/>
      <c r="Y7" s="22" t="s">
        <v>18</v>
      </c>
      <c r="Z7" s="22" t="s">
        <v>33</v>
      </c>
      <c r="AA7" s="22" t="s">
        <v>20</v>
      </c>
      <c r="AB7" s="22" t="s">
        <v>21</v>
      </c>
      <c r="AC7" s="22" t="s">
        <v>22</v>
      </c>
      <c r="AD7" s="22" t="s">
        <v>23</v>
      </c>
      <c r="AE7" s="22" t="s">
        <v>24</v>
      </c>
      <c r="AF7" s="22" t="s">
        <v>34</v>
      </c>
      <c r="AG7" s="22" t="s">
        <v>35</v>
      </c>
      <c r="AH7" s="22" t="s">
        <v>26</v>
      </c>
      <c r="AI7" s="22" t="s">
        <v>27</v>
      </c>
      <c r="AJ7" s="22" t="s">
        <v>36</v>
      </c>
      <c r="AK7" s="22" t="s">
        <v>37</v>
      </c>
      <c r="AL7" s="156"/>
      <c r="AM7" s="24" t="s">
        <v>38</v>
      </c>
      <c r="AN7" s="22" t="s">
        <v>31</v>
      </c>
      <c r="AO7" s="22" t="s">
        <v>32</v>
      </c>
      <c r="AP7" s="23" t="s">
        <v>30</v>
      </c>
      <c r="AQ7" s="22" t="s">
        <v>31</v>
      </c>
      <c r="AR7" s="22" t="s">
        <v>32</v>
      </c>
      <c r="AS7" s="156"/>
      <c r="AT7" s="22" t="s">
        <v>20</v>
      </c>
      <c r="AU7" s="22" t="s">
        <v>21</v>
      </c>
      <c r="AV7" s="22" t="s">
        <v>22</v>
      </c>
      <c r="AW7" s="22" t="s">
        <v>23</v>
      </c>
      <c r="AX7" s="22" t="s">
        <v>24</v>
      </c>
      <c r="AY7" s="22" t="s">
        <v>39</v>
      </c>
      <c r="AZ7" s="154"/>
    </row>
    <row r="8" spans="1:52" ht="25.5" customHeight="1" x14ac:dyDescent="0.3">
      <c r="A8" s="133" t="s">
        <v>43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5"/>
    </row>
    <row r="9" spans="1:52" s="4" customFormat="1" ht="47.25" customHeight="1" x14ac:dyDescent="0.3">
      <c r="A9" s="25">
        <v>1</v>
      </c>
      <c r="B9" s="26" t="s">
        <v>47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8" t="s">
        <v>59</v>
      </c>
      <c r="V9" s="28" t="s">
        <v>63</v>
      </c>
      <c r="W9" s="27"/>
      <c r="X9" s="29" t="s">
        <v>68</v>
      </c>
      <c r="Y9" s="30">
        <v>44840</v>
      </c>
      <c r="Z9" s="30">
        <v>44840</v>
      </c>
      <c r="AA9" s="30">
        <v>44848</v>
      </c>
      <c r="AB9" s="27"/>
      <c r="AC9" s="30">
        <v>44862</v>
      </c>
      <c r="AD9" s="27"/>
      <c r="AE9" s="30">
        <v>44875</v>
      </c>
      <c r="AF9" s="27"/>
      <c r="AG9" s="31">
        <v>44950</v>
      </c>
      <c r="AH9" s="27"/>
      <c r="AI9" s="31">
        <v>45104</v>
      </c>
      <c r="AJ9" s="27"/>
      <c r="AK9" s="27"/>
      <c r="AL9" s="27"/>
      <c r="AM9" s="32">
        <v>9606462.5</v>
      </c>
      <c r="AN9" s="33" t="s">
        <v>46</v>
      </c>
      <c r="AO9" s="27"/>
      <c r="AP9" s="34">
        <v>9605950</v>
      </c>
      <c r="AQ9" s="33" t="s">
        <v>46</v>
      </c>
      <c r="AR9" s="27"/>
      <c r="AS9" s="27"/>
      <c r="AT9" s="27"/>
      <c r="AU9" s="27"/>
      <c r="AV9" s="27"/>
      <c r="AW9" s="27"/>
      <c r="AX9" s="27"/>
      <c r="AY9" s="27"/>
      <c r="AZ9" s="35" t="s">
        <v>66</v>
      </c>
    </row>
    <row r="10" spans="1:52" s="4" customFormat="1" ht="34.9" x14ac:dyDescent="0.3">
      <c r="A10" s="25">
        <v>2</v>
      </c>
      <c r="B10" s="26" t="s">
        <v>48</v>
      </c>
      <c r="C10" s="36"/>
      <c r="D10" s="36"/>
      <c r="E10" s="36"/>
      <c r="F10" s="36"/>
      <c r="G10" s="36"/>
      <c r="H10" s="36"/>
      <c r="I10" s="36"/>
      <c r="J10" s="37"/>
      <c r="K10" s="36"/>
      <c r="L10" s="36"/>
      <c r="M10" s="36"/>
      <c r="N10" s="36"/>
      <c r="O10" s="36"/>
      <c r="P10" s="36"/>
      <c r="Q10" s="36"/>
      <c r="R10" s="38"/>
      <c r="S10" s="38"/>
      <c r="T10" s="39"/>
      <c r="U10" s="28" t="s">
        <v>59</v>
      </c>
      <c r="V10" s="28" t="s">
        <v>63</v>
      </c>
      <c r="W10" s="40"/>
      <c r="X10" s="29" t="s">
        <v>68</v>
      </c>
      <c r="Y10" s="30">
        <v>44840</v>
      </c>
      <c r="Z10" s="30">
        <v>44840</v>
      </c>
      <c r="AA10" s="30">
        <v>44848</v>
      </c>
      <c r="AB10" s="36"/>
      <c r="AC10" s="30">
        <v>44862</v>
      </c>
      <c r="AD10" s="36"/>
      <c r="AE10" s="30">
        <v>44875</v>
      </c>
      <c r="AF10" s="37"/>
      <c r="AG10" s="30">
        <v>44973</v>
      </c>
      <c r="AH10" s="41"/>
      <c r="AI10" s="31">
        <v>45103</v>
      </c>
      <c r="AJ10" s="42"/>
      <c r="AK10" s="42"/>
      <c r="AL10" s="43"/>
      <c r="AM10" s="32">
        <v>4950000</v>
      </c>
      <c r="AN10" s="33" t="s">
        <v>46</v>
      </c>
      <c r="AO10" s="44"/>
      <c r="AP10" s="45">
        <v>4602624</v>
      </c>
      <c r="AQ10" s="33" t="s">
        <v>46</v>
      </c>
      <c r="AR10" s="27"/>
      <c r="AS10" s="27"/>
      <c r="AT10" s="27"/>
      <c r="AU10" s="27"/>
      <c r="AV10" s="27"/>
      <c r="AW10" s="27"/>
      <c r="AX10" s="27"/>
      <c r="AY10" s="27"/>
      <c r="AZ10" s="35"/>
    </row>
    <row r="11" spans="1:52" s="4" customFormat="1" ht="35.450000000000003" thickBot="1" x14ac:dyDescent="0.35">
      <c r="A11" s="25">
        <v>3</v>
      </c>
      <c r="B11" s="26" t="s">
        <v>49</v>
      </c>
      <c r="C11" s="46"/>
      <c r="D11" s="46"/>
      <c r="E11" s="46"/>
      <c r="F11" s="46"/>
      <c r="G11" s="46"/>
      <c r="H11" s="46"/>
      <c r="I11" s="46"/>
      <c r="J11" s="47"/>
      <c r="K11" s="46"/>
      <c r="L11" s="46"/>
      <c r="M11" s="46"/>
      <c r="N11" s="46"/>
      <c r="O11" s="46"/>
      <c r="P11" s="46"/>
      <c r="Q11" s="46"/>
      <c r="R11" s="48"/>
      <c r="S11" s="48"/>
      <c r="T11" s="49"/>
      <c r="U11" s="28" t="s">
        <v>59</v>
      </c>
      <c r="V11" s="28" t="s">
        <v>63</v>
      </c>
      <c r="W11" s="50"/>
      <c r="X11" s="29" t="s">
        <v>68</v>
      </c>
      <c r="Y11" s="30">
        <v>44840</v>
      </c>
      <c r="Z11" s="30">
        <v>44840</v>
      </c>
      <c r="AA11" s="30">
        <v>44848</v>
      </c>
      <c r="AB11" s="46"/>
      <c r="AC11" s="30">
        <v>44862</v>
      </c>
      <c r="AD11" s="46"/>
      <c r="AE11" s="30">
        <v>44875</v>
      </c>
      <c r="AF11" s="47"/>
      <c r="AG11" s="31">
        <v>44950</v>
      </c>
      <c r="AH11" s="51"/>
      <c r="AI11" s="52"/>
      <c r="AJ11" s="52"/>
      <c r="AK11" s="52"/>
      <c r="AL11" s="53"/>
      <c r="AM11" s="32">
        <v>7000000</v>
      </c>
      <c r="AN11" s="33" t="s">
        <v>46</v>
      </c>
      <c r="AO11" s="54"/>
      <c r="AP11" s="45">
        <v>6299000</v>
      </c>
      <c r="AQ11" s="33" t="s">
        <v>46</v>
      </c>
      <c r="AR11" s="55"/>
      <c r="AS11" s="55"/>
      <c r="AT11" s="55"/>
      <c r="AU11" s="55"/>
      <c r="AV11" s="55"/>
      <c r="AW11" s="55"/>
      <c r="AX11" s="55"/>
      <c r="AY11" s="55"/>
      <c r="AZ11" s="35"/>
    </row>
    <row r="12" spans="1:52" s="4" customFormat="1" ht="279" thickBot="1" x14ac:dyDescent="0.35">
      <c r="A12" s="25">
        <v>4</v>
      </c>
      <c r="B12" s="56" t="s">
        <v>50</v>
      </c>
      <c r="C12" s="46"/>
      <c r="D12" s="46"/>
      <c r="E12" s="46"/>
      <c r="F12" s="46"/>
      <c r="G12" s="46"/>
      <c r="H12" s="46"/>
      <c r="I12" s="46"/>
      <c r="J12" s="47"/>
      <c r="K12" s="46"/>
      <c r="L12" s="46"/>
      <c r="M12" s="46"/>
      <c r="N12" s="46"/>
      <c r="O12" s="46"/>
      <c r="P12" s="46"/>
      <c r="Q12" s="46"/>
      <c r="R12" s="48"/>
      <c r="S12" s="48"/>
      <c r="T12" s="49"/>
      <c r="U12" s="57" t="s">
        <v>59</v>
      </c>
      <c r="V12" s="57" t="s">
        <v>63</v>
      </c>
      <c r="W12" s="50"/>
      <c r="X12" s="58" t="s">
        <v>68</v>
      </c>
      <c r="Y12" s="59" t="s">
        <v>60</v>
      </c>
      <c r="Z12" s="59" t="s">
        <v>60</v>
      </c>
      <c r="AA12" s="60" t="s">
        <v>61</v>
      </c>
      <c r="AB12" s="46"/>
      <c r="AC12" s="61" t="s">
        <v>62</v>
      </c>
      <c r="AD12" s="46"/>
      <c r="AE12" s="62"/>
      <c r="AF12" s="47"/>
      <c r="AG12" s="62"/>
      <c r="AH12" s="51"/>
      <c r="AI12" s="52"/>
      <c r="AJ12" s="52"/>
      <c r="AK12" s="52"/>
      <c r="AL12" s="53"/>
      <c r="AM12" s="63">
        <v>40378400</v>
      </c>
      <c r="AN12" s="33" t="s">
        <v>46</v>
      </c>
      <c r="AO12" s="54"/>
      <c r="AP12" s="64"/>
      <c r="AQ12" s="33" t="s">
        <v>46</v>
      </c>
      <c r="AR12" s="55"/>
      <c r="AS12" s="55"/>
      <c r="AT12" s="55"/>
      <c r="AU12" s="55"/>
      <c r="AV12" s="55"/>
      <c r="AW12" s="55"/>
      <c r="AX12" s="55"/>
      <c r="AY12" s="55"/>
      <c r="AZ12" s="65" t="s">
        <v>75</v>
      </c>
    </row>
    <row r="13" spans="1:52" s="4" customFormat="1" ht="67.150000000000006" x14ac:dyDescent="0.3">
      <c r="A13" s="25">
        <v>5</v>
      </c>
      <c r="B13" s="26" t="s">
        <v>51</v>
      </c>
      <c r="C13" s="46"/>
      <c r="D13" s="46"/>
      <c r="E13" s="46"/>
      <c r="F13" s="46"/>
      <c r="G13" s="46"/>
      <c r="H13" s="46"/>
      <c r="I13" s="46"/>
      <c r="J13" s="47"/>
      <c r="K13" s="46"/>
      <c r="L13" s="46"/>
      <c r="M13" s="46"/>
      <c r="N13" s="46"/>
      <c r="O13" s="46"/>
      <c r="P13" s="46"/>
      <c r="Q13" s="46"/>
      <c r="R13" s="48"/>
      <c r="S13" s="48"/>
      <c r="T13" s="49"/>
      <c r="U13" s="28" t="s">
        <v>59</v>
      </c>
      <c r="V13" s="28" t="s">
        <v>63</v>
      </c>
      <c r="W13" s="50"/>
      <c r="X13" s="29" t="s">
        <v>68</v>
      </c>
      <c r="Y13" s="30">
        <v>44847</v>
      </c>
      <c r="Z13" s="30">
        <v>44847</v>
      </c>
      <c r="AA13" s="30">
        <v>44854</v>
      </c>
      <c r="AB13" s="46"/>
      <c r="AC13" s="30">
        <v>44873</v>
      </c>
      <c r="AD13" s="46"/>
      <c r="AE13" s="30">
        <v>44888</v>
      </c>
      <c r="AF13" s="47"/>
      <c r="AG13" s="31">
        <v>44950</v>
      </c>
      <c r="AH13" s="51"/>
      <c r="AI13" s="31">
        <v>45082</v>
      </c>
      <c r="AJ13" s="52"/>
      <c r="AK13" s="52"/>
      <c r="AL13" s="53"/>
      <c r="AM13" s="32">
        <v>6000000</v>
      </c>
      <c r="AN13" s="33" t="s">
        <v>46</v>
      </c>
      <c r="AO13" s="54"/>
      <c r="AP13" s="34">
        <v>6000000</v>
      </c>
      <c r="AQ13" s="33" t="s">
        <v>46</v>
      </c>
      <c r="AR13" s="55"/>
      <c r="AS13" s="55"/>
      <c r="AT13" s="55"/>
      <c r="AU13" s="55"/>
      <c r="AV13" s="55"/>
      <c r="AW13" s="55"/>
      <c r="AX13" s="55"/>
      <c r="AY13" s="55"/>
      <c r="AZ13" s="28" t="s">
        <v>67</v>
      </c>
    </row>
    <row r="14" spans="1:52" s="4" customFormat="1" ht="51.75" x14ac:dyDescent="0.25">
      <c r="A14" s="25">
        <v>6</v>
      </c>
      <c r="B14" s="26" t="s">
        <v>52</v>
      </c>
      <c r="C14" s="46"/>
      <c r="D14" s="46"/>
      <c r="E14" s="46"/>
      <c r="F14" s="46"/>
      <c r="G14" s="46"/>
      <c r="H14" s="46"/>
      <c r="I14" s="46"/>
      <c r="J14" s="47"/>
      <c r="K14" s="46"/>
      <c r="L14" s="46"/>
      <c r="M14" s="46"/>
      <c r="N14" s="46"/>
      <c r="O14" s="46"/>
      <c r="P14" s="46"/>
      <c r="Q14" s="46"/>
      <c r="R14" s="48"/>
      <c r="S14" s="48"/>
      <c r="T14" s="49"/>
      <c r="U14" s="28" t="s">
        <v>59</v>
      </c>
      <c r="V14" s="28" t="s">
        <v>63</v>
      </c>
      <c r="W14" s="50"/>
      <c r="X14" s="29" t="s">
        <v>68</v>
      </c>
      <c r="Y14" s="30">
        <v>44847</v>
      </c>
      <c r="Z14" s="30">
        <v>44847</v>
      </c>
      <c r="AA14" s="30">
        <v>44854</v>
      </c>
      <c r="AB14" s="46"/>
      <c r="AC14" s="30">
        <v>44873</v>
      </c>
      <c r="AD14" s="46"/>
      <c r="AE14" s="30">
        <v>44888</v>
      </c>
      <c r="AF14" s="47"/>
      <c r="AG14" s="31">
        <v>44950</v>
      </c>
      <c r="AH14" s="51"/>
      <c r="AI14" s="52"/>
      <c r="AJ14" s="52"/>
      <c r="AK14" s="52"/>
      <c r="AL14" s="53"/>
      <c r="AM14" s="32">
        <v>13904500</v>
      </c>
      <c r="AN14" s="33" t="s">
        <v>46</v>
      </c>
      <c r="AO14" s="54"/>
      <c r="AP14" s="45">
        <v>13899500</v>
      </c>
      <c r="AQ14" s="33" t="s">
        <v>46</v>
      </c>
      <c r="AR14" s="55"/>
      <c r="AS14" s="55"/>
      <c r="AT14" s="55"/>
      <c r="AU14" s="55"/>
      <c r="AV14" s="55"/>
      <c r="AW14" s="55"/>
      <c r="AX14" s="55"/>
      <c r="AY14" s="55"/>
      <c r="AZ14" s="35"/>
    </row>
    <row r="15" spans="1:52" s="4" customFormat="1" ht="51.75" x14ac:dyDescent="0.25">
      <c r="A15" s="25">
        <v>7</v>
      </c>
      <c r="B15" s="26" t="s">
        <v>53</v>
      </c>
      <c r="C15" s="46"/>
      <c r="D15" s="46"/>
      <c r="E15" s="46"/>
      <c r="F15" s="46"/>
      <c r="G15" s="46"/>
      <c r="H15" s="46"/>
      <c r="I15" s="46"/>
      <c r="J15" s="47"/>
      <c r="K15" s="46"/>
      <c r="L15" s="46"/>
      <c r="M15" s="46"/>
      <c r="N15" s="46"/>
      <c r="O15" s="46"/>
      <c r="P15" s="46"/>
      <c r="Q15" s="46"/>
      <c r="R15" s="48"/>
      <c r="S15" s="48"/>
      <c r="T15" s="49"/>
      <c r="U15" s="28" t="s">
        <v>59</v>
      </c>
      <c r="V15" s="28" t="s">
        <v>63</v>
      </c>
      <c r="W15" s="50"/>
      <c r="X15" s="29" t="s">
        <v>68</v>
      </c>
      <c r="Y15" s="30">
        <v>44847</v>
      </c>
      <c r="Z15" s="30">
        <v>44847</v>
      </c>
      <c r="AA15" s="30">
        <v>44854</v>
      </c>
      <c r="AB15" s="46"/>
      <c r="AC15" s="30">
        <v>44873</v>
      </c>
      <c r="AD15" s="46"/>
      <c r="AE15" s="30">
        <v>44888</v>
      </c>
      <c r="AF15" s="47"/>
      <c r="AG15" s="31">
        <v>44950</v>
      </c>
      <c r="AH15" s="51"/>
      <c r="AI15" s="52"/>
      <c r="AJ15" s="52"/>
      <c r="AK15" s="52"/>
      <c r="AL15" s="53"/>
      <c r="AM15" s="32">
        <v>9104000</v>
      </c>
      <c r="AN15" s="33" t="s">
        <v>46</v>
      </c>
      <c r="AO15" s="54"/>
      <c r="AP15" s="45">
        <v>9099000</v>
      </c>
      <c r="AQ15" s="33" t="s">
        <v>46</v>
      </c>
      <c r="AR15" s="55"/>
      <c r="AS15" s="55"/>
      <c r="AT15" s="55"/>
      <c r="AU15" s="55"/>
      <c r="AV15" s="55"/>
      <c r="AW15" s="55"/>
      <c r="AX15" s="55"/>
      <c r="AY15" s="55"/>
      <c r="AZ15" s="35"/>
    </row>
    <row r="16" spans="1:52" s="4" customFormat="1" ht="51.75" x14ac:dyDescent="0.25">
      <c r="A16" s="25">
        <v>8</v>
      </c>
      <c r="B16" s="26" t="s">
        <v>54</v>
      </c>
      <c r="C16" s="46"/>
      <c r="D16" s="46"/>
      <c r="E16" s="46"/>
      <c r="F16" s="46"/>
      <c r="G16" s="46"/>
      <c r="H16" s="46"/>
      <c r="I16" s="46"/>
      <c r="J16" s="47"/>
      <c r="K16" s="46"/>
      <c r="L16" s="46"/>
      <c r="M16" s="46"/>
      <c r="N16" s="46"/>
      <c r="O16" s="46"/>
      <c r="P16" s="46"/>
      <c r="Q16" s="46"/>
      <c r="R16" s="48"/>
      <c r="S16" s="48"/>
      <c r="T16" s="49"/>
      <c r="U16" s="28" t="s">
        <v>59</v>
      </c>
      <c r="V16" s="28" t="s">
        <v>63</v>
      </c>
      <c r="W16" s="50"/>
      <c r="X16" s="29" t="s">
        <v>68</v>
      </c>
      <c r="Y16" s="30">
        <v>44847</v>
      </c>
      <c r="Z16" s="30">
        <v>44847</v>
      </c>
      <c r="AA16" s="30">
        <v>44854</v>
      </c>
      <c r="AB16" s="46"/>
      <c r="AC16" s="30">
        <v>44873</v>
      </c>
      <c r="AD16" s="46"/>
      <c r="AE16" s="30">
        <v>44888</v>
      </c>
      <c r="AF16" s="47"/>
      <c r="AG16" s="31">
        <v>44973</v>
      </c>
      <c r="AH16" s="51"/>
      <c r="AI16" s="31">
        <v>45110</v>
      </c>
      <c r="AJ16" s="52"/>
      <c r="AK16" s="52"/>
      <c r="AL16" s="53"/>
      <c r="AM16" s="32">
        <v>3340000</v>
      </c>
      <c r="AN16" s="33" t="s">
        <v>46</v>
      </c>
      <c r="AO16" s="54"/>
      <c r="AP16" s="66">
        <v>3340000</v>
      </c>
      <c r="AQ16" s="33" t="s">
        <v>46</v>
      </c>
      <c r="AR16" s="55"/>
      <c r="AS16" s="55"/>
      <c r="AT16" s="55"/>
      <c r="AU16" s="55"/>
      <c r="AV16" s="55"/>
      <c r="AW16" s="55"/>
      <c r="AX16" s="55"/>
      <c r="AY16" s="55"/>
      <c r="AZ16" s="35"/>
    </row>
    <row r="17" spans="1:52" s="4" customFormat="1" ht="51.75" x14ac:dyDescent="0.25">
      <c r="A17" s="25">
        <v>9</v>
      </c>
      <c r="B17" s="67" t="s">
        <v>55</v>
      </c>
      <c r="C17" s="46"/>
      <c r="D17" s="46"/>
      <c r="E17" s="46"/>
      <c r="F17" s="46"/>
      <c r="G17" s="46"/>
      <c r="H17" s="46"/>
      <c r="I17" s="46"/>
      <c r="J17" s="47"/>
      <c r="K17" s="46"/>
      <c r="L17" s="46"/>
      <c r="M17" s="46"/>
      <c r="N17" s="46"/>
      <c r="O17" s="46"/>
      <c r="P17" s="46"/>
      <c r="Q17" s="46"/>
      <c r="R17" s="48"/>
      <c r="S17" s="48"/>
      <c r="T17" s="49"/>
      <c r="U17" s="28" t="s">
        <v>59</v>
      </c>
      <c r="V17" s="28" t="s">
        <v>63</v>
      </c>
      <c r="W17" s="50"/>
      <c r="X17" s="29" t="s">
        <v>68</v>
      </c>
      <c r="Y17" s="30">
        <v>44862</v>
      </c>
      <c r="Z17" s="30">
        <v>44862</v>
      </c>
      <c r="AA17" s="30">
        <v>44872</v>
      </c>
      <c r="AB17" s="46"/>
      <c r="AC17" s="30">
        <v>44886</v>
      </c>
      <c r="AD17" s="46"/>
      <c r="AE17" s="30">
        <v>44894</v>
      </c>
      <c r="AF17" s="47"/>
      <c r="AG17" s="31">
        <v>44950</v>
      </c>
      <c r="AH17" s="51"/>
      <c r="AI17" s="52"/>
      <c r="AJ17" s="52"/>
      <c r="AK17" s="52"/>
      <c r="AL17" s="53"/>
      <c r="AM17" s="68">
        <v>8000000</v>
      </c>
      <c r="AN17" s="33" t="s">
        <v>46</v>
      </c>
      <c r="AO17" s="54"/>
      <c r="AP17" s="66">
        <v>8000000</v>
      </c>
      <c r="AQ17" s="33" t="s">
        <v>46</v>
      </c>
      <c r="AR17" s="55"/>
      <c r="AS17" s="55"/>
      <c r="AT17" s="55"/>
      <c r="AU17" s="55"/>
      <c r="AV17" s="55"/>
      <c r="AW17" s="55"/>
      <c r="AX17" s="55"/>
      <c r="AY17" s="55"/>
      <c r="AZ17" s="35"/>
    </row>
    <row r="18" spans="1:52" s="4" customFormat="1" ht="231.75" customHeight="1" thickBot="1" x14ac:dyDescent="0.35">
      <c r="A18" s="25">
        <v>10</v>
      </c>
      <c r="B18" s="69" t="s">
        <v>56</v>
      </c>
      <c r="C18" s="46"/>
      <c r="D18" s="46"/>
      <c r="E18" s="46"/>
      <c r="F18" s="46"/>
      <c r="G18" s="46"/>
      <c r="H18" s="46"/>
      <c r="I18" s="46"/>
      <c r="J18" s="47"/>
      <c r="K18" s="46"/>
      <c r="L18" s="46"/>
      <c r="M18" s="46"/>
      <c r="N18" s="46"/>
      <c r="O18" s="46"/>
      <c r="P18" s="46"/>
      <c r="Q18" s="46"/>
      <c r="R18" s="48"/>
      <c r="S18" s="48"/>
      <c r="T18" s="49"/>
      <c r="U18" s="57" t="s">
        <v>59</v>
      </c>
      <c r="V18" s="57" t="s">
        <v>63</v>
      </c>
      <c r="W18" s="50"/>
      <c r="X18" s="58" t="s">
        <v>68</v>
      </c>
      <c r="Y18" s="70">
        <v>44862</v>
      </c>
      <c r="Z18" s="70">
        <v>44862</v>
      </c>
      <c r="AA18" s="70">
        <v>44872</v>
      </c>
      <c r="AB18" s="46"/>
      <c r="AC18" s="70">
        <v>44886</v>
      </c>
      <c r="AD18" s="46"/>
      <c r="AE18" s="70"/>
      <c r="AF18" s="47"/>
      <c r="AG18" s="70"/>
      <c r="AH18" s="51"/>
      <c r="AI18" s="52"/>
      <c r="AJ18" s="52"/>
      <c r="AK18" s="52"/>
      <c r="AL18" s="53"/>
      <c r="AM18" s="71">
        <v>10500000</v>
      </c>
      <c r="AN18" s="33" t="s">
        <v>46</v>
      </c>
      <c r="AO18" s="54"/>
      <c r="AP18" s="72"/>
      <c r="AQ18" s="33" t="s">
        <v>46</v>
      </c>
      <c r="AR18" s="55"/>
      <c r="AS18" s="55"/>
      <c r="AT18" s="55"/>
      <c r="AU18" s="55"/>
      <c r="AV18" s="55"/>
      <c r="AW18" s="55"/>
      <c r="AX18" s="55"/>
      <c r="AY18" s="55"/>
      <c r="AZ18" s="65" t="s">
        <v>64</v>
      </c>
    </row>
    <row r="19" spans="1:52" s="4" customFormat="1" ht="34.5" x14ac:dyDescent="0.3">
      <c r="A19" s="25">
        <v>11</v>
      </c>
      <c r="B19" s="73" t="s">
        <v>57</v>
      </c>
      <c r="C19" s="46"/>
      <c r="D19" s="46"/>
      <c r="E19" s="46"/>
      <c r="F19" s="46"/>
      <c r="G19" s="46"/>
      <c r="H19" s="46"/>
      <c r="I19" s="46"/>
      <c r="J19" s="47"/>
      <c r="K19" s="46"/>
      <c r="L19" s="46"/>
      <c r="M19" s="46"/>
      <c r="N19" s="46"/>
      <c r="O19" s="46"/>
      <c r="P19" s="46"/>
      <c r="Q19" s="46"/>
      <c r="R19" s="48"/>
      <c r="S19" s="48"/>
      <c r="T19" s="49"/>
      <c r="U19" s="28" t="s">
        <v>59</v>
      </c>
      <c r="V19" s="28" t="s">
        <v>63</v>
      </c>
      <c r="W19" s="50"/>
      <c r="X19" s="29" t="s">
        <v>68</v>
      </c>
      <c r="Y19" s="30">
        <v>44862</v>
      </c>
      <c r="Z19" s="30">
        <v>44862</v>
      </c>
      <c r="AA19" s="30">
        <v>44872</v>
      </c>
      <c r="AB19" s="46"/>
      <c r="AC19" s="30">
        <v>44886</v>
      </c>
      <c r="AD19" s="46"/>
      <c r="AE19" s="30">
        <v>44894</v>
      </c>
      <c r="AF19" s="47"/>
      <c r="AG19" s="31">
        <v>44950</v>
      </c>
      <c r="AH19" s="51"/>
      <c r="AI19" s="52"/>
      <c r="AJ19" s="52"/>
      <c r="AK19" s="52"/>
      <c r="AL19" s="53"/>
      <c r="AM19" s="68">
        <v>14000000</v>
      </c>
      <c r="AN19" s="33" t="s">
        <v>46</v>
      </c>
      <c r="AO19" s="54"/>
      <c r="AP19" s="66">
        <v>13992000</v>
      </c>
      <c r="AQ19" s="33" t="s">
        <v>46</v>
      </c>
      <c r="AR19" s="55"/>
      <c r="AS19" s="55"/>
      <c r="AT19" s="55"/>
      <c r="AU19" s="55"/>
      <c r="AV19" s="55"/>
      <c r="AW19" s="55"/>
      <c r="AX19" s="55"/>
      <c r="AY19" s="55"/>
      <c r="AZ19" s="35"/>
    </row>
    <row r="20" spans="1:52" s="4" customFormat="1" ht="54" customHeight="1" x14ac:dyDescent="0.25">
      <c r="A20" s="25">
        <v>12</v>
      </c>
      <c r="B20" s="26" t="s">
        <v>58</v>
      </c>
      <c r="C20" s="46"/>
      <c r="D20" s="46"/>
      <c r="E20" s="46"/>
      <c r="F20" s="46"/>
      <c r="G20" s="46"/>
      <c r="H20" s="46"/>
      <c r="I20" s="46"/>
      <c r="J20" s="47"/>
      <c r="K20" s="46"/>
      <c r="L20" s="46"/>
      <c r="M20" s="46"/>
      <c r="N20" s="46"/>
      <c r="O20" s="46"/>
      <c r="P20" s="46"/>
      <c r="Q20" s="46"/>
      <c r="R20" s="48"/>
      <c r="S20" s="48"/>
      <c r="T20" s="49"/>
      <c r="U20" s="28" t="s">
        <v>59</v>
      </c>
      <c r="V20" s="28" t="s">
        <v>63</v>
      </c>
      <c r="W20" s="50"/>
      <c r="X20" s="29" t="s">
        <v>68</v>
      </c>
      <c r="Y20" s="30">
        <v>44862</v>
      </c>
      <c r="Z20" s="30">
        <v>44862</v>
      </c>
      <c r="AA20" s="30">
        <v>44872</v>
      </c>
      <c r="AB20" s="46"/>
      <c r="AC20" s="30">
        <v>44886</v>
      </c>
      <c r="AD20" s="46"/>
      <c r="AE20" s="30">
        <v>44894</v>
      </c>
      <c r="AF20" s="47"/>
      <c r="AG20" s="31">
        <v>44935</v>
      </c>
      <c r="AH20" s="51"/>
      <c r="AI20" s="52"/>
      <c r="AJ20" s="52"/>
      <c r="AK20" s="52"/>
      <c r="AL20" s="53"/>
      <c r="AM20" s="32">
        <v>33500000</v>
      </c>
      <c r="AN20" s="33" t="s">
        <v>46</v>
      </c>
      <c r="AO20" s="54"/>
      <c r="AP20" s="66">
        <v>33495000</v>
      </c>
      <c r="AQ20" s="33" t="s">
        <v>46</v>
      </c>
      <c r="AR20" s="55"/>
      <c r="AS20" s="55"/>
      <c r="AT20" s="55"/>
      <c r="AU20" s="55"/>
      <c r="AV20" s="55"/>
      <c r="AW20" s="55"/>
      <c r="AX20" s="55"/>
      <c r="AY20" s="55"/>
      <c r="AZ20" s="35"/>
    </row>
    <row r="21" spans="1:52" s="4" customFormat="1" ht="24.95" customHeight="1" thickBot="1" x14ac:dyDescent="0.3">
      <c r="A21" s="25"/>
      <c r="B21" s="27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5"/>
      <c r="U21" s="27"/>
      <c r="V21" s="27"/>
      <c r="W21" s="27"/>
      <c r="X21" s="25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76">
        <f>SUM(AM9:AM20)</f>
        <v>160283362.5</v>
      </c>
      <c r="AN21" s="77"/>
      <c r="AO21" s="27"/>
      <c r="AP21" s="78">
        <f>SUM(AP9:AP20)</f>
        <v>108333074</v>
      </c>
      <c r="AQ21" s="77"/>
      <c r="AR21" s="27"/>
      <c r="AS21" s="27"/>
      <c r="AT21" s="27"/>
      <c r="AU21" s="27"/>
      <c r="AV21" s="27"/>
      <c r="AW21" s="27"/>
      <c r="AX21" s="27"/>
      <c r="AY21" s="27"/>
      <c r="AZ21" s="27"/>
    </row>
    <row r="22" spans="1:52" s="4" customFormat="1" ht="24.95" customHeight="1" thickBot="1" x14ac:dyDescent="0.3">
      <c r="A22" s="136" t="s">
        <v>40</v>
      </c>
      <c r="B22" s="137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9"/>
      <c r="AL22" s="140">
        <f>AM21</f>
        <v>160283362.5</v>
      </c>
      <c r="AM22" s="141"/>
      <c r="AN22" s="142"/>
      <c r="AO22" s="143"/>
      <c r="AP22" s="144"/>
      <c r="AQ22" s="144"/>
      <c r="AR22" s="55"/>
      <c r="AS22" s="55"/>
      <c r="AT22" s="55"/>
      <c r="AU22" s="55"/>
      <c r="AV22" s="55"/>
      <c r="AW22" s="55"/>
      <c r="AX22" s="55"/>
      <c r="AY22" s="55"/>
      <c r="AZ22" s="27"/>
    </row>
    <row r="23" spans="1:52" s="4" customFormat="1" ht="24.95" customHeight="1" x14ac:dyDescent="0.25">
      <c r="A23" s="145" t="s">
        <v>41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7"/>
      <c r="AL23" s="148"/>
      <c r="AM23" s="149"/>
      <c r="AN23" s="150"/>
      <c r="AO23" s="151">
        <f>AP21</f>
        <v>108333074</v>
      </c>
      <c r="AP23" s="152"/>
      <c r="AQ23" s="152"/>
      <c r="AR23" s="79"/>
      <c r="AS23" s="79"/>
      <c r="AT23" s="79"/>
      <c r="AU23" s="79"/>
      <c r="AV23" s="79"/>
      <c r="AW23" s="79"/>
      <c r="AX23" s="79"/>
      <c r="AY23" s="79"/>
      <c r="AZ23" s="79"/>
    </row>
    <row r="24" spans="1:52" s="4" customFormat="1" ht="24.95" customHeight="1" x14ac:dyDescent="0.25">
      <c r="A24" s="128" t="s">
        <v>42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30"/>
      <c r="AL24" s="131">
        <f>AM21-AO23</f>
        <v>51950288.5</v>
      </c>
      <c r="AM24" s="132"/>
      <c r="AN24" s="132"/>
      <c r="AO24" s="132"/>
      <c r="AP24" s="132"/>
      <c r="AQ24" s="132"/>
      <c r="AR24" s="27"/>
      <c r="AS24" s="27"/>
      <c r="AT24" s="27"/>
      <c r="AU24" s="27"/>
      <c r="AV24" s="27"/>
      <c r="AW24" s="27"/>
      <c r="AX24" s="27"/>
      <c r="AY24" s="27"/>
      <c r="AZ24" s="27"/>
    </row>
    <row r="25" spans="1:52" s="4" customFormat="1" ht="24.95" customHeight="1" x14ac:dyDescent="0.25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1"/>
      <c r="AM25" s="82"/>
      <c r="AN25" s="82"/>
      <c r="AO25" s="82"/>
      <c r="AP25" s="82"/>
      <c r="AQ25" s="82"/>
      <c r="AR25" s="83"/>
      <c r="AS25" s="83"/>
      <c r="AT25" s="83"/>
      <c r="AU25" s="83"/>
      <c r="AV25" s="83"/>
      <c r="AW25" s="83"/>
      <c r="AX25" s="83"/>
      <c r="AY25" s="83"/>
      <c r="AZ25" s="83"/>
    </row>
    <row r="26" spans="1:52" s="4" customFormat="1" ht="24.95" customHeight="1" x14ac:dyDescent="0.25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4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1"/>
      <c r="AM26" s="82"/>
      <c r="AN26" s="82"/>
      <c r="AO26" s="82"/>
      <c r="AP26" s="82"/>
      <c r="AQ26" s="82"/>
      <c r="AR26" s="83"/>
      <c r="AS26" s="83"/>
      <c r="AT26" s="83"/>
      <c r="AU26" s="83"/>
      <c r="AV26" s="83"/>
      <c r="AW26" s="83"/>
      <c r="AX26" s="83"/>
      <c r="AY26" s="83"/>
      <c r="AZ26" s="83"/>
    </row>
    <row r="27" spans="1:52" ht="17.25" x14ac:dyDescent="0.3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6"/>
      <c r="U27" s="85"/>
      <c r="V27" s="85"/>
      <c r="W27" s="85"/>
      <c r="X27" s="87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6"/>
      <c r="AN27" s="85"/>
      <c r="AO27" s="85"/>
      <c r="AP27" s="86"/>
      <c r="AQ27" s="85"/>
      <c r="AR27" s="85"/>
      <c r="AS27" s="85"/>
      <c r="AT27" s="85"/>
      <c r="AU27" s="85"/>
      <c r="AV27" s="85"/>
      <c r="AW27" s="85"/>
      <c r="AX27" s="85"/>
      <c r="AY27" s="85"/>
      <c r="AZ27" s="85"/>
    </row>
    <row r="28" spans="1:52" ht="17.25" x14ac:dyDescent="0.3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6"/>
      <c r="U28" s="85"/>
      <c r="V28" s="85"/>
      <c r="W28" s="85"/>
      <c r="X28" s="87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6"/>
      <c r="AN28" s="85"/>
      <c r="AO28" s="85"/>
      <c r="AP28" s="86"/>
      <c r="AQ28" s="85"/>
      <c r="AR28" s="85"/>
      <c r="AS28" s="85"/>
      <c r="AT28" s="85"/>
      <c r="AU28" s="85"/>
      <c r="AV28" s="85"/>
      <c r="AW28" s="85"/>
      <c r="AX28" s="85"/>
      <c r="AY28" s="85"/>
      <c r="AZ28" s="85"/>
    </row>
    <row r="29" spans="1:52" ht="28.5" x14ac:dyDescent="0.4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6"/>
      <c r="U29" s="88"/>
      <c r="V29" s="88" t="s">
        <v>44</v>
      </c>
      <c r="W29" s="88"/>
      <c r="X29" s="89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 t="s">
        <v>45</v>
      </c>
      <c r="AN29" s="88"/>
      <c r="AO29" s="88"/>
      <c r="AP29" s="7"/>
      <c r="AQ29" s="85"/>
      <c r="AR29" s="85"/>
      <c r="AS29" s="85"/>
      <c r="AT29" s="85"/>
      <c r="AU29" s="85"/>
      <c r="AV29" s="85"/>
      <c r="AW29" s="85"/>
      <c r="AX29" s="85"/>
      <c r="AY29" s="85"/>
      <c r="AZ29" s="85"/>
    </row>
    <row r="30" spans="1:52" ht="28.5" x14ac:dyDescent="0.4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6"/>
      <c r="U30" s="88"/>
      <c r="V30" s="88"/>
      <c r="W30" s="88"/>
      <c r="X30" s="89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7"/>
      <c r="AQ30" s="85"/>
      <c r="AR30" s="85"/>
      <c r="AS30" s="85"/>
      <c r="AT30" s="85"/>
      <c r="AU30" s="85"/>
      <c r="AV30" s="85"/>
      <c r="AW30" s="85"/>
      <c r="AX30" s="85"/>
      <c r="AY30" s="85"/>
      <c r="AZ30" s="85"/>
    </row>
    <row r="31" spans="1:52" ht="28.5" x14ac:dyDescent="0.4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6"/>
      <c r="U31" s="88"/>
      <c r="V31" s="88"/>
      <c r="W31" s="88"/>
      <c r="X31" s="89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7"/>
      <c r="AQ31" s="85"/>
      <c r="AR31" s="85"/>
      <c r="AS31" s="85"/>
      <c r="AT31" s="85"/>
      <c r="AU31" s="85"/>
      <c r="AV31" s="85"/>
      <c r="AW31" s="85"/>
      <c r="AX31" s="85"/>
      <c r="AY31" s="85"/>
      <c r="AZ31" s="85"/>
    </row>
    <row r="32" spans="1:52" ht="28.5" x14ac:dyDescent="0.4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6"/>
      <c r="U32" s="88"/>
      <c r="V32" s="88"/>
      <c r="W32" s="88"/>
      <c r="X32" s="89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7"/>
      <c r="AQ32" s="85"/>
      <c r="AR32" s="85"/>
      <c r="AS32" s="85"/>
      <c r="AT32" s="85"/>
      <c r="AU32" s="85"/>
      <c r="AV32" s="85"/>
      <c r="AW32" s="85"/>
      <c r="AX32" s="85"/>
      <c r="AY32" s="85"/>
      <c r="AZ32" s="85"/>
    </row>
    <row r="33" spans="1:52" ht="28.5" x14ac:dyDescent="0.45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6"/>
      <c r="U33" s="88"/>
      <c r="V33" s="88" t="s">
        <v>69</v>
      </c>
      <c r="W33" s="88"/>
      <c r="X33" s="89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127" t="s">
        <v>73</v>
      </c>
      <c r="AN33" s="127"/>
      <c r="AO33" s="127"/>
      <c r="AP33" s="7"/>
      <c r="AQ33" s="85"/>
      <c r="AR33" s="85"/>
      <c r="AS33" s="85"/>
      <c r="AT33" s="85"/>
      <c r="AU33" s="85"/>
      <c r="AV33" s="85"/>
      <c r="AW33" s="85"/>
      <c r="AX33" s="85"/>
      <c r="AY33" s="85"/>
      <c r="AZ33" s="85"/>
    </row>
    <row r="34" spans="1:52" ht="28.5" x14ac:dyDescent="0.4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6"/>
      <c r="U34" s="88"/>
      <c r="V34" s="88" t="s">
        <v>70</v>
      </c>
      <c r="W34" s="88"/>
      <c r="X34" s="89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127" t="s">
        <v>72</v>
      </c>
      <c r="AN34" s="127"/>
      <c r="AO34" s="127"/>
      <c r="AP34" s="7"/>
      <c r="AQ34" s="85"/>
      <c r="AR34" s="85"/>
      <c r="AS34" s="85"/>
      <c r="AT34" s="85"/>
      <c r="AU34" s="85"/>
      <c r="AV34" s="85"/>
      <c r="AW34" s="85"/>
      <c r="AX34" s="85"/>
      <c r="AY34" s="85"/>
      <c r="AZ34" s="85"/>
    </row>
    <row r="35" spans="1:52" ht="28.5" x14ac:dyDescent="0.4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6"/>
      <c r="U35" s="88"/>
      <c r="V35" s="88" t="s">
        <v>71</v>
      </c>
      <c r="W35" s="88"/>
      <c r="X35" s="89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127" t="s">
        <v>74</v>
      </c>
      <c r="AN35" s="127"/>
      <c r="AO35" s="127"/>
      <c r="AP35" s="7"/>
      <c r="AQ35" s="85"/>
      <c r="AR35" s="85"/>
      <c r="AS35" s="85"/>
      <c r="AT35" s="85"/>
      <c r="AU35" s="85"/>
      <c r="AV35" s="85"/>
      <c r="AW35" s="85"/>
      <c r="AX35" s="85"/>
      <c r="AY35" s="85"/>
      <c r="AZ35" s="85"/>
    </row>
    <row r="36" spans="1:52" ht="28.5" x14ac:dyDescent="0.4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6"/>
      <c r="U36" s="88"/>
      <c r="V36" s="88"/>
      <c r="W36" s="88"/>
      <c r="X36" s="89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90"/>
      <c r="AN36" s="88"/>
      <c r="AO36" s="88"/>
      <c r="AP36" s="7"/>
      <c r="AQ36" s="85"/>
      <c r="AR36" s="85"/>
      <c r="AS36" s="85"/>
      <c r="AT36" s="85"/>
      <c r="AU36" s="85"/>
      <c r="AV36" s="85"/>
      <c r="AW36" s="85"/>
      <c r="AX36" s="85"/>
      <c r="AY36" s="85"/>
      <c r="AZ36" s="85"/>
    </row>
    <row r="37" spans="1:52" ht="23.25" x14ac:dyDescent="0.3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6"/>
      <c r="U37" s="85"/>
      <c r="V37" s="5"/>
      <c r="W37" s="5"/>
      <c r="X37" s="6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7"/>
      <c r="AN37" s="5"/>
      <c r="AO37" s="5"/>
      <c r="AP37" s="7"/>
      <c r="AQ37" s="85"/>
      <c r="AR37" s="85"/>
      <c r="AS37" s="85"/>
      <c r="AT37" s="85"/>
      <c r="AU37" s="85"/>
      <c r="AV37" s="85"/>
      <c r="AW37" s="85"/>
      <c r="AX37" s="85"/>
      <c r="AY37" s="85"/>
      <c r="AZ37" s="85"/>
    </row>
  </sheetData>
  <autoFilter ref="A6:AZ26" xr:uid="{00000000-0009-0000-0000-000000000000}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7" showButton="0"/>
    <filterColumn colId="18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8" showButton="0"/>
    <filterColumn colId="39" showButton="0"/>
    <filterColumn colId="41" showButton="0"/>
    <filterColumn colId="42" showButton="0"/>
    <filterColumn colId="45" showButton="0"/>
    <filterColumn colId="46" showButton="0"/>
    <filterColumn colId="47" showButton="0"/>
    <filterColumn colId="48" showButton="0"/>
    <filterColumn colId="49" showButton="0"/>
  </autoFilter>
  <mergeCells count="30">
    <mergeCell ref="Q6:Q7"/>
    <mergeCell ref="A6:A7"/>
    <mergeCell ref="B6:B7"/>
    <mergeCell ref="C6:C7"/>
    <mergeCell ref="D6:D7"/>
    <mergeCell ref="E6:P6"/>
    <mergeCell ref="AZ6:AZ7"/>
    <mergeCell ref="R6:T6"/>
    <mergeCell ref="U6:U7"/>
    <mergeCell ref="V6:V7"/>
    <mergeCell ref="W6:W7"/>
    <mergeCell ref="X6:X7"/>
    <mergeCell ref="Y6:AK6"/>
    <mergeCell ref="AL6:AL7"/>
    <mergeCell ref="AM6:AO6"/>
    <mergeCell ref="AP6:AR6"/>
    <mergeCell ref="AS6:AS7"/>
    <mergeCell ref="AT6:AY6"/>
    <mergeCell ref="A8:AZ8"/>
    <mergeCell ref="A22:AK22"/>
    <mergeCell ref="AL22:AN22"/>
    <mergeCell ref="AO22:AQ22"/>
    <mergeCell ref="A23:AK23"/>
    <mergeCell ref="AL23:AN23"/>
    <mergeCell ref="AO23:AQ23"/>
    <mergeCell ref="AM33:AO33"/>
    <mergeCell ref="AM34:AO34"/>
    <mergeCell ref="AM35:AO35"/>
    <mergeCell ref="A24:AK24"/>
    <mergeCell ref="AL24:AQ24"/>
  </mergeCells>
  <pageMargins left="0.7" right="0.7" top="0.75" bottom="0.75" header="0.3" footer="0.3"/>
  <pageSetup paperSize="5" scale="25" orientation="landscape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stopIfTrue="1" operator="equal" id="{BD7C5BF3-B2CA-4DBA-8FB9-31EA6B7ADDD1}">
            <xm:f>'C:\1st Semester PMR CY 2022\[6ID -106TH CONTRACTING -1ST SEMESTER CY 2022 (1).xlsx]Sheet1'!#REF!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W10:W20</xm:sqref>
        </x14:conditionalFormatting>
        <x14:conditionalFormatting xmlns:xm="http://schemas.microsoft.com/office/excel/2006/main">
          <x14:cfRule type="cellIs" priority="2" operator="equal" id="{C6649DCC-A2D1-460A-8AFF-55398299DFA7}">
            <xm:f>'C:\1st Semester PMR CY 2022\[6ID -106TH CONTRACTING -1ST SEMESTER CY 2022 (1).xlsx]Sheet1'!#REF!</xm:f>
            <x14:dxf>
              <fill>
                <patternFill>
                  <bgColor rgb="FFF7994B"/>
                </patternFill>
              </fill>
            </x14:dxf>
          </x14:cfRule>
          <xm:sqref>AF10:AF20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000-000000000000}">
          <x14:formula1>
            <xm:f>'C:\1st Semester PMR CY 2022\[6ID -106TH CONTRACTING -1ST SEMESTER CY 2022 (1).xlsx]Sheet1'!#REF!</xm:f>
          </x14:formula1>
          <xm:sqref>W10:W20 AL10:AL20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Z45"/>
  <sheetViews>
    <sheetView topLeftCell="A3" zoomScale="55" zoomScaleNormal="55" workbookViewId="0">
      <selection activeCell="A17" sqref="A17:AZ17"/>
    </sheetView>
  </sheetViews>
  <sheetFormatPr defaultColWidth="9.140625" defaultRowHeight="15" x14ac:dyDescent="0.25"/>
  <cols>
    <col min="1" max="1" width="11.7109375" style="1" customWidth="1"/>
    <col min="2" max="2" width="30.28515625" style="1" customWidth="1"/>
    <col min="3" max="4" width="0" style="1" hidden="1" customWidth="1"/>
    <col min="5" max="19" width="9.140625" style="1" hidden="1" customWidth="1"/>
    <col min="20" max="20" width="14.28515625" style="2" hidden="1" customWidth="1"/>
    <col min="21" max="21" width="26.7109375" style="1" hidden="1" customWidth="1"/>
    <col min="22" max="22" width="17.140625" style="1" customWidth="1"/>
    <col min="23" max="23" width="20.28515625" style="1" customWidth="1"/>
    <col min="24" max="24" width="19.140625" style="3" customWidth="1"/>
    <col min="25" max="31" width="16.140625" style="1" customWidth="1"/>
    <col min="32" max="32" width="21.85546875" style="1" customWidth="1"/>
    <col min="33" max="37" width="16.140625" style="1" customWidth="1"/>
    <col min="38" max="38" width="14.7109375" style="1" customWidth="1"/>
    <col min="39" max="39" width="18.85546875" style="2" customWidth="1"/>
    <col min="40" max="41" width="18.85546875" style="1" customWidth="1"/>
    <col min="42" max="42" width="18.85546875" style="2" customWidth="1"/>
    <col min="43" max="43" width="18.85546875" style="1" customWidth="1"/>
    <col min="44" max="44" width="21.7109375" style="1" customWidth="1"/>
    <col min="45" max="45" width="15.7109375" style="1" customWidth="1"/>
    <col min="46" max="46" width="11.7109375" style="1" customWidth="1"/>
    <col min="47" max="47" width="14" style="1" customWidth="1"/>
    <col min="48" max="50" width="9.140625" style="1"/>
    <col min="51" max="51" width="20" style="1" customWidth="1"/>
    <col min="52" max="52" width="17.28515625" style="1" customWidth="1"/>
    <col min="53" max="16384" width="9.140625" style="1"/>
  </cols>
  <sheetData>
    <row r="1" spans="1:52" ht="16.899999999999999" hidden="1" x14ac:dyDescent="0.3">
      <c r="A1" s="12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9"/>
      <c r="U1" s="8"/>
      <c r="V1" s="8"/>
      <c r="W1" s="8"/>
      <c r="X1" s="10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10"/>
      <c r="AM1" s="11"/>
      <c r="AN1" s="8"/>
      <c r="AO1" s="8"/>
      <c r="AP1" s="11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1:52" ht="16.899999999999999" hidden="1" x14ac:dyDescent="0.3">
      <c r="A2" s="12"/>
      <c r="B2" s="12"/>
      <c r="C2" s="12" t="s">
        <v>0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3"/>
      <c r="U2" s="12"/>
      <c r="W2" s="12"/>
      <c r="X2" s="14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4"/>
      <c r="AM2" s="15"/>
      <c r="AN2" s="12"/>
      <c r="AO2" s="12"/>
      <c r="AP2" s="15"/>
      <c r="AQ2" s="12"/>
      <c r="AR2" s="12"/>
      <c r="AS2" s="12"/>
      <c r="AT2" s="12"/>
      <c r="AU2" s="12"/>
      <c r="AV2" s="12"/>
      <c r="AW2" s="12"/>
      <c r="AX2" s="12"/>
      <c r="AY2" s="12"/>
      <c r="AZ2" s="12"/>
    </row>
    <row r="3" spans="1:52" ht="17.45" x14ac:dyDescent="0.3">
      <c r="A3" s="159" t="s">
        <v>76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</row>
    <row r="4" spans="1:52" ht="16.899999999999999" x14ac:dyDescent="0.3">
      <c r="A4" s="16"/>
      <c r="B4" s="16"/>
      <c r="C4" s="12" t="s">
        <v>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4"/>
      <c r="S4" s="14"/>
      <c r="T4" s="17"/>
      <c r="U4" s="16"/>
      <c r="V4" s="12"/>
      <c r="W4" s="12"/>
      <c r="X4" s="14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4"/>
      <c r="AM4" s="15"/>
      <c r="AN4" s="16"/>
      <c r="AO4" s="16"/>
      <c r="AP4" s="15"/>
      <c r="AQ4" s="14"/>
      <c r="AR4" s="14"/>
      <c r="AS4" s="14"/>
      <c r="AT4" s="16"/>
      <c r="AU4" s="16"/>
      <c r="AV4" s="16"/>
      <c r="AW4" s="16"/>
      <c r="AX4" s="16"/>
      <c r="AY4" s="16"/>
      <c r="AZ4" s="16"/>
    </row>
    <row r="5" spans="1:52" ht="15" customHeight="1" x14ac:dyDescent="0.35">
      <c r="A5" s="10"/>
      <c r="B5" s="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  <c r="S5" s="19"/>
      <c r="T5" s="20"/>
      <c r="U5" s="18"/>
      <c r="V5" s="18"/>
      <c r="W5" s="18"/>
      <c r="X5" s="19"/>
      <c r="Y5" s="18"/>
      <c r="Z5" s="18"/>
      <c r="AA5" s="18"/>
      <c r="AB5" s="18"/>
      <c r="AC5" s="18"/>
      <c r="AD5" s="18"/>
      <c r="AE5" s="18"/>
      <c r="AF5" s="18"/>
      <c r="AG5" s="18"/>
      <c r="AH5" s="8"/>
      <c r="AI5" s="18"/>
      <c r="AJ5" s="8"/>
      <c r="AK5" s="18"/>
      <c r="AL5" s="10"/>
      <c r="AM5" s="21"/>
      <c r="AN5" s="18"/>
      <c r="AO5" s="18"/>
      <c r="AP5" s="21"/>
      <c r="AQ5" s="19"/>
      <c r="AR5" s="19"/>
      <c r="AS5" s="19"/>
      <c r="AT5" s="18"/>
      <c r="AU5" s="18"/>
      <c r="AV5" s="18"/>
      <c r="AW5" s="18"/>
      <c r="AX5" s="18"/>
      <c r="AY5" s="18"/>
      <c r="AZ5" s="18"/>
    </row>
    <row r="6" spans="1:52" s="91" customFormat="1" ht="15.75" x14ac:dyDescent="0.25">
      <c r="A6" s="166" t="s">
        <v>3</v>
      </c>
      <c r="B6" s="166" t="s">
        <v>4</v>
      </c>
      <c r="C6" s="166" t="s">
        <v>5</v>
      </c>
      <c r="D6" s="166" t="s">
        <v>6</v>
      </c>
      <c r="E6" s="167" t="s">
        <v>7</v>
      </c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6" t="s">
        <v>8</v>
      </c>
      <c r="R6" s="167" t="s">
        <v>9</v>
      </c>
      <c r="S6" s="167"/>
      <c r="T6" s="167"/>
      <c r="U6" s="166" t="s">
        <v>77</v>
      </c>
      <c r="V6" s="166" t="s">
        <v>11</v>
      </c>
      <c r="W6" s="166" t="s">
        <v>12</v>
      </c>
      <c r="X6" s="166" t="s">
        <v>6</v>
      </c>
      <c r="Y6" s="167" t="s">
        <v>80</v>
      </c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6" t="s">
        <v>8</v>
      </c>
      <c r="AM6" s="167" t="s">
        <v>9</v>
      </c>
      <c r="AN6" s="167"/>
      <c r="AO6" s="167"/>
      <c r="AP6" s="167" t="s">
        <v>14</v>
      </c>
      <c r="AQ6" s="167"/>
      <c r="AR6" s="167"/>
      <c r="AS6" s="167" t="s">
        <v>15</v>
      </c>
      <c r="AT6" s="167" t="s">
        <v>16</v>
      </c>
      <c r="AU6" s="167"/>
      <c r="AV6" s="167"/>
      <c r="AW6" s="167"/>
      <c r="AX6" s="167"/>
      <c r="AY6" s="167"/>
      <c r="AZ6" s="167" t="s">
        <v>77</v>
      </c>
    </row>
    <row r="7" spans="1:52" s="91" customFormat="1" ht="63" x14ac:dyDescent="0.25">
      <c r="A7" s="166"/>
      <c r="B7" s="166"/>
      <c r="C7" s="166"/>
      <c r="D7" s="166"/>
      <c r="E7" s="119" t="s">
        <v>18</v>
      </c>
      <c r="F7" s="119" t="s">
        <v>19</v>
      </c>
      <c r="G7" s="119" t="s">
        <v>20</v>
      </c>
      <c r="H7" s="119" t="s">
        <v>21</v>
      </c>
      <c r="I7" s="119" t="s">
        <v>22</v>
      </c>
      <c r="J7" s="119" t="s">
        <v>23</v>
      </c>
      <c r="K7" s="119" t="s">
        <v>24</v>
      </c>
      <c r="L7" s="119" t="s">
        <v>25</v>
      </c>
      <c r="M7" s="119" t="s">
        <v>26</v>
      </c>
      <c r="N7" s="119" t="s">
        <v>27</v>
      </c>
      <c r="O7" s="119" t="s">
        <v>28</v>
      </c>
      <c r="P7" s="119" t="s">
        <v>29</v>
      </c>
      <c r="Q7" s="166"/>
      <c r="R7" s="119" t="s">
        <v>30</v>
      </c>
      <c r="S7" s="119" t="s">
        <v>31</v>
      </c>
      <c r="T7" s="120" t="s">
        <v>32</v>
      </c>
      <c r="U7" s="166"/>
      <c r="V7" s="166"/>
      <c r="W7" s="166"/>
      <c r="X7" s="166"/>
      <c r="Y7" s="119" t="s">
        <v>18</v>
      </c>
      <c r="Z7" s="119" t="s">
        <v>33</v>
      </c>
      <c r="AA7" s="119" t="s">
        <v>20</v>
      </c>
      <c r="AB7" s="119" t="s">
        <v>21</v>
      </c>
      <c r="AC7" s="119" t="s">
        <v>22</v>
      </c>
      <c r="AD7" s="119" t="s">
        <v>23</v>
      </c>
      <c r="AE7" s="119" t="s">
        <v>24</v>
      </c>
      <c r="AF7" s="119" t="s">
        <v>34</v>
      </c>
      <c r="AG7" s="119" t="s">
        <v>35</v>
      </c>
      <c r="AH7" s="119" t="s">
        <v>26</v>
      </c>
      <c r="AI7" s="119" t="s">
        <v>27</v>
      </c>
      <c r="AJ7" s="119" t="s">
        <v>36</v>
      </c>
      <c r="AK7" s="119" t="s">
        <v>37</v>
      </c>
      <c r="AL7" s="166"/>
      <c r="AM7" s="120" t="s">
        <v>38</v>
      </c>
      <c r="AN7" s="119" t="s">
        <v>31</v>
      </c>
      <c r="AO7" s="119" t="s">
        <v>32</v>
      </c>
      <c r="AP7" s="120" t="s">
        <v>30</v>
      </c>
      <c r="AQ7" s="119" t="s">
        <v>31</v>
      </c>
      <c r="AR7" s="119" t="s">
        <v>32</v>
      </c>
      <c r="AS7" s="167"/>
      <c r="AT7" s="119" t="s">
        <v>20</v>
      </c>
      <c r="AU7" s="119" t="s">
        <v>21</v>
      </c>
      <c r="AV7" s="119" t="s">
        <v>81</v>
      </c>
      <c r="AW7" s="119" t="s">
        <v>23</v>
      </c>
      <c r="AX7" s="119" t="s">
        <v>24</v>
      </c>
      <c r="AY7" s="119" t="s">
        <v>39</v>
      </c>
      <c r="AZ7" s="167"/>
    </row>
    <row r="8" spans="1:52" ht="25.5" customHeight="1" x14ac:dyDescent="0.3">
      <c r="A8" s="160" t="s">
        <v>43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</row>
    <row r="9" spans="1:52" s="4" customFormat="1" ht="58.5" customHeight="1" x14ac:dyDescent="0.3">
      <c r="A9" s="92"/>
      <c r="B9" s="93" t="s">
        <v>47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5" t="s">
        <v>78</v>
      </c>
      <c r="V9" s="95" t="s">
        <v>63</v>
      </c>
      <c r="W9" s="92" t="s">
        <v>86</v>
      </c>
      <c r="X9" s="95" t="s">
        <v>92</v>
      </c>
      <c r="Y9" s="96">
        <v>44840</v>
      </c>
      <c r="Z9" s="96">
        <v>44840</v>
      </c>
      <c r="AA9" s="96">
        <v>44848</v>
      </c>
      <c r="AB9" s="94"/>
      <c r="AC9" s="96">
        <v>44862</v>
      </c>
      <c r="AD9" s="94"/>
      <c r="AE9" s="96">
        <v>44875</v>
      </c>
      <c r="AF9" s="94"/>
      <c r="AG9" s="97">
        <v>44950</v>
      </c>
      <c r="AH9" s="94"/>
      <c r="AI9" s="97">
        <v>45104</v>
      </c>
      <c r="AJ9" s="94"/>
      <c r="AK9" s="94"/>
      <c r="AL9" s="92" t="s">
        <v>87</v>
      </c>
      <c r="AM9" s="98">
        <v>9606462.5</v>
      </c>
      <c r="AN9" s="121">
        <v>9606462.5</v>
      </c>
      <c r="AO9" s="94"/>
      <c r="AP9" s="99">
        <v>9605950</v>
      </c>
      <c r="AQ9" s="99">
        <v>9605950</v>
      </c>
      <c r="AR9" s="94"/>
      <c r="AS9" s="94"/>
      <c r="AT9" s="94"/>
      <c r="AU9" s="94"/>
      <c r="AV9" s="94"/>
      <c r="AW9" s="94"/>
      <c r="AX9" s="94"/>
      <c r="AY9" s="105">
        <v>45104</v>
      </c>
      <c r="AZ9" s="100" t="s">
        <v>91</v>
      </c>
    </row>
    <row r="10" spans="1:52" s="4" customFormat="1" ht="45" customHeight="1" x14ac:dyDescent="0.3">
      <c r="A10" s="92"/>
      <c r="B10" s="93" t="s">
        <v>48</v>
      </c>
      <c r="C10" s="101"/>
      <c r="D10" s="101"/>
      <c r="E10" s="101"/>
      <c r="F10" s="101"/>
      <c r="G10" s="101"/>
      <c r="H10" s="101"/>
      <c r="I10" s="101"/>
      <c r="J10" s="102"/>
      <c r="K10" s="101"/>
      <c r="L10" s="101"/>
      <c r="M10" s="101"/>
      <c r="N10" s="101"/>
      <c r="O10" s="101"/>
      <c r="P10" s="101"/>
      <c r="Q10" s="101"/>
      <c r="R10" s="103"/>
      <c r="S10" s="103"/>
      <c r="T10" s="104"/>
      <c r="U10" s="95" t="s">
        <v>59</v>
      </c>
      <c r="V10" s="95" t="s">
        <v>63</v>
      </c>
      <c r="W10" s="92" t="s">
        <v>86</v>
      </c>
      <c r="X10" s="95" t="s">
        <v>92</v>
      </c>
      <c r="Y10" s="96">
        <v>44840</v>
      </c>
      <c r="Z10" s="96">
        <v>44840</v>
      </c>
      <c r="AA10" s="96">
        <v>44848</v>
      </c>
      <c r="AB10" s="101"/>
      <c r="AC10" s="96">
        <v>44862</v>
      </c>
      <c r="AD10" s="101"/>
      <c r="AE10" s="96">
        <v>44875</v>
      </c>
      <c r="AF10" s="102"/>
      <c r="AG10" s="96">
        <v>44973</v>
      </c>
      <c r="AH10" s="105"/>
      <c r="AI10" s="97">
        <v>45103</v>
      </c>
      <c r="AJ10" s="106"/>
      <c r="AK10" s="106"/>
      <c r="AL10" s="92" t="s">
        <v>87</v>
      </c>
      <c r="AM10" s="98">
        <v>4950000</v>
      </c>
      <c r="AN10" s="121">
        <v>4950000</v>
      </c>
      <c r="AO10" s="107"/>
      <c r="AP10" s="108">
        <v>4602624</v>
      </c>
      <c r="AQ10" s="108">
        <v>4602624</v>
      </c>
      <c r="AR10" s="94"/>
      <c r="AS10" s="94"/>
      <c r="AT10" s="94"/>
      <c r="AU10" s="94"/>
      <c r="AV10" s="94"/>
      <c r="AW10" s="94"/>
      <c r="AX10" s="94"/>
      <c r="AY10" s="92"/>
      <c r="AZ10" s="100"/>
    </row>
    <row r="11" spans="1:52" s="4" customFormat="1" ht="45.6" customHeight="1" x14ac:dyDescent="0.3">
      <c r="A11" s="92"/>
      <c r="B11" s="93" t="s">
        <v>51</v>
      </c>
      <c r="C11" s="101"/>
      <c r="D11" s="101"/>
      <c r="E11" s="101"/>
      <c r="F11" s="101"/>
      <c r="G11" s="101"/>
      <c r="H11" s="101"/>
      <c r="I11" s="101"/>
      <c r="J11" s="102"/>
      <c r="K11" s="101"/>
      <c r="L11" s="101"/>
      <c r="M11" s="101"/>
      <c r="N11" s="101"/>
      <c r="O11" s="101"/>
      <c r="P11" s="101"/>
      <c r="Q11" s="101"/>
      <c r="R11" s="103"/>
      <c r="S11" s="103"/>
      <c r="T11" s="104"/>
      <c r="U11" s="95" t="s">
        <v>59</v>
      </c>
      <c r="V11" s="95" t="s">
        <v>63</v>
      </c>
      <c r="W11" s="92" t="s">
        <v>86</v>
      </c>
      <c r="X11" s="95" t="s">
        <v>92</v>
      </c>
      <c r="Y11" s="96">
        <v>44847</v>
      </c>
      <c r="Z11" s="96">
        <v>44847</v>
      </c>
      <c r="AA11" s="96">
        <v>44854</v>
      </c>
      <c r="AB11" s="101"/>
      <c r="AC11" s="96">
        <v>44873</v>
      </c>
      <c r="AD11" s="101"/>
      <c r="AE11" s="96">
        <v>44888</v>
      </c>
      <c r="AF11" s="102"/>
      <c r="AG11" s="97">
        <v>44950</v>
      </c>
      <c r="AH11" s="105"/>
      <c r="AI11" s="97">
        <v>45082</v>
      </c>
      <c r="AJ11" s="106"/>
      <c r="AK11" s="106"/>
      <c r="AL11" s="92" t="s">
        <v>87</v>
      </c>
      <c r="AM11" s="98">
        <v>6000000</v>
      </c>
      <c r="AN11" s="121">
        <v>6000000</v>
      </c>
      <c r="AO11" s="107"/>
      <c r="AP11" s="99">
        <v>6000000</v>
      </c>
      <c r="AQ11" s="99">
        <v>6000000</v>
      </c>
      <c r="AR11" s="94"/>
      <c r="AS11" s="94"/>
      <c r="AT11" s="94"/>
      <c r="AU11" s="94"/>
      <c r="AV11" s="94"/>
      <c r="AW11" s="94"/>
      <c r="AX11" s="94"/>
      <c r="AY11" s="105">
        <v>45082</v>
      </c>
      <c r="AZ11" s="100" t="s">
        <v>91</v>
      </c>
    </row>
    <row r="12" spans="1:52" s="4" customFormat="1" ht="48" customHeight="1" x14ac:dyDescent="0.3">
      <c r="A12" s="92"/>
      <c r="B12" s="93" t="s">
        <v>54</v>
      </c>
      <c r="C12" s="101"/>
      <c r="D12" s="101"/>
      <c r="E12" s="101"/>
      <c r="F12" s="101"/>
      <c r="G12" s="101"/>
      <c r="H12" s="101"/>
      <c r="I12" s="101"/>
      <c r="J12" s="102"/>
      <c r="K12" s="101"/>
      <c r="L12" s="101"/>
      <c r="M12" s="101"/>
      <c r="N12" s="101"/>
      <c r="O12" s="101"/>
      <c r="P12" s="101"/>
      <c r="Q12" s="101"/>
      <c r="R12" s="103"/>
      <c r="S12" s="103"/>
      <c r="T12" s="104"/>
      <c r="U12" s="95" t="s">
        <v>59</v>
      </c>
      <c r="V12" s="95" t="s">
        <v>63</v>
      </c>
      <c r="W12" s="92" t="s">
        <v>86</v>
      </c>
      <c r="X12" s="95" t="s">
        <v>92</v>
      </c>
      <c r="Y12" s="96">
        <v>44847</v>
      </c>
      <c r="Z12" s="96">
        <v>44847</v>
      </c>
      <c r="AA12" s="96">
        <v>44854</v>
      </c>
      <c r="AB12" s="101"/>
      <c r="AC12" s="96">
        <v>44873</v>
      </c>
      <c r="AD12" s="101"/>
      <c r="AE12" s="96">
        <v>44888</v>
      </c>
      <c r="AF12" s="102"/>
      <c r="AG12" s="97">
        <v>44973</v>
      </c>
      <c r="AH12" s="105"/>
      <c r="AI12" s="97">
        <v>45110</v>
      </c>
      <c r="AJ12" s="106"/>
      <c r="AK12" s="106"/>
      <c r="AL12" s="92" t="s">
        <v>87</v>
      </c>
      <c r="AM12" s="98">
        <v>3340000</v>
      </c>
      <c r="AN12" s="121">
        <v>3340000</v>
      </c>
      <c r="AO12" s="107"/>
      <c r="AP12" s="109">
        <v>3340000</v>
      </c>
      <c r="AQ12" s="109">
        <v>3340000</v>
      </c>
      <c r="AR12" s="94"/>
      <c r="AS12" s="94"/>
      <c r="AT12" s="94"/>
      <c r="AU12" s="94"/>
      <c r="AV12" s="94"/>
      <c r="AW12" s="94"/>
      <c r="AX12" s="94"/>
      <c r="AY12" s="92"/>
      <c r="AZ12" s="100"/>
    </row>
    <row r="13" spans="1:52" s="4" customFormat="1" ht="24.95" customHeight="1" x14ac:dyDescent="0.3">
      <c r="A13" s="92"/>
      <c r="B13" s="94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113"/>
      <c r="U13" s="94"/>
      <c r="V13" s="94"/>
      <c r="W13" s="94"/>
      <c r="X13" s="92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114">
        <f>SUM(AM9:AM12)</f>
        <v>23896462.5</v>
      </c>
      <c r="AN13" s="114">
        <f>SUM(AN9:AN12)</f>
        <v>23896462.5</v>
      </c>
      <c r="AO13" s="94"/>
      <c r="AP13" s="115">
        <f>SUM(AP9:AP12)</f>
        <v>23548574</v>
      </c>
      <c r="AQ13" s="115">
        <f>SUM(AQ9:AQ12)</f>
        <v>23548574</v>
      </c>
      <c r="AR13" s="94"/>
      <c r="AS13" s="94"/>
      <c r="AT13" s="94"/>
      <c r="AU13" s="94"/>
      <c r="AV13" s="94"/>
      <c r="AW13" s="94"/>
      <c r="AX13" s="94"/>
      <c r="AY13" s="94"/>
      <c r="AZ13" s="94"/>
    </row>
    <row r="14" spans="1:52" s="4" customFormat="1" ht="24.95" customHeight="1" x14ac:dyDescent="0.3">
      <c r="A14" s="161" t="s">
        <v>85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9">
        <f>AM13</f>
        <v>23896462.5</v>
      </c>
      <c r="AM14" s="169"/>
      <c r="AN14" s="169"/>
      <c r="AO14" s="170"/>
      <c r="AP14" s="170"/>
      <c r="AQ14" s="170"/>
      <c r="AR14" s="94"/>
      <c r="AS14" s="94"/>
      <c r="AT14" s="94"/>
      <c r="AU14" s="94"/>
      <c r="AV14" s="94"/>
      <c r="AW14" s="94"/>
      <c r="AX14" s="94"/>
      <c r="AY14" s="94"/>
      <c r="AZ14" s="94"/>
    </row>
    <row r="15" spans="1:52" s="4" customFormat="1" ht="24.95" customHeight="1" x14ac:dyDescent="0.3">
      <c r="A15" s="161" t="s">
        <v>83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70"/>
      <c r="AM15" s="170"/>
      <c r="AN15" s="170"/>
      <c r="AO15" s="171">
        <f>AP13</f>
        <v>23548574</v>
      </c>
      <c r="AP15" s="171"/>
      <c r="AQ15" s="171"/>
      <c r="AR15" s="94"/>
      <c r="AS15" s="94"/>
      <c r="AT15" s="94"/>
      <c r="AU15" s="94"/>
      <c r="AV15" s="94"/>
      <c r="AW15" s="94"/>
      <c r="AX15" s="94"/>
      <c r="AY15" s="94"/>
      <c r="AZ15" s="94"/>
    </row>
    <row r="16" spans="1:52" s="4" customFormat="1" ht="24.95" customHeight="1" x14ac:dyDescent="0.3">
      <c r="A16" s="161" t="s">
        <v>42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5">
        <f>AM13-AO15</f>
        <v>347888.5</v>
      </c>
      <c r="AM16" s="161"/>
      <c r="AN16" s="161"/>
      <c r="AO16" s="161"/>
      <c r="AP16" s="161"/>
      <c r="AQ16" s="161"/>
      <c r="AR16" s="94"/>
      <c r="AS16" s="94"/>
      <c r="AT16" s="94"/>
      <c r="AU16" s="94"/>
      <c r="AV16" s="94"/>
      <c r="AW16" s="94"/>
      <c r="AX16" s="94"/>
      <c r="AY16" s="94"/>
      <c r="AZ16" s="94"/>
    </row>
    <row r="17" spans="1:52" ht="25.5" customHeight="1" x14ac:dyDescent="0.25">
      <c r="A17" s="160" t="s">
        <v>98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</row>
    <row r="18" spans="1:52" s="4" customFormat="1" ht="35.25" customHeight="1" x14ac:dyDescent="0.25">
      <c r="A18" s="92"/>
      <c r="B18" s="93" t="s">
        <v>49</v>
      </c>
      <c r="C18" s="101"/>
      <c r="D18" s="101"/>
      <c r="E18" s="101"/>
      <c r="F18" s="101"/>
      <c r="G18" s="101"/>
      <c r="H18" s="101"/>
      <c r="I18" s="101"/>
      <c r="J18" s="102"/>
      <c r="K18" s="101"/>
      <c r="L18" s="101"/>
      <c r="M18" s="101"/>
      <c r="N18" s="101"/>
      <c r="O18" s="101"/>
      <c r="P18" s="101"/>
      <c r="Q18" s="101"/>
      <c r="R18" s="103"/>
      <c r="S18" s="103"/>
      <c r="T18" s="104"/>
      <c r="U18" s="95" t="s">
        <v>59</v>
      </c>
      <c r="V18" s="95" t="s">
        <v>63</v>
      </c>
      <c r="W18" s="92" t="s">
        <v>86</v>
      </c>
      <c r="X18" s="125" t="s">
        <v>82</v>
      </c>
      <c r="Y18" s="96">
        <v>44840</v>
      </c>
      <c r="Z18" s="96">
        <v>44840</v>
      </c>
      <c r="AA18" s="96">
        <v>44848</v>
      </c>
      <c r="AB18" s="101"/>
      <c r="AC18" s="96">
        <v>44862</v>
      </c>
      <c r="AD18" s="101"/>
      <c r="AE18" s="96">
        <v>44875</v>
      </c>
      <c r="AF18" s="102"/>
      <c r="AG18" s="97">
        <v>44950</v>
      </c>
      <c r="AH18" s="105"/>
      <c r="AI18" s="106"/>
      <c r="AJ18" s="106"/>
      <c r="AK18" s="106"/>
      <c r="AL18" s="92" t="s">
        <v>87</v>
      </c>
      <c r="AM18" s="98">
        <v>7000000</v>
      </c>
      <c r="AN18" s="121">
        <v>7000000</v>
      </c>
      <c r="AO18" s="107"/>
      <c r="AP18" s="108">
        <v>6299000</v>
      </c>
      <c r="AQ18" s="108">
        <v>6299000</v>
      </c>
      <c r="AR18" s="94"/>
      <c r="AS18" s="94"/>
      <c r="AT18" s="94"/>
      <c r="AU18" s="94"/>
      <c r="AV18" s="94"/>
      <c r="AW18" s="94"/>
      <c r="AX18" s="94"/>
      <c r="AY18" s="94"/>
      <c r="AZ18" s="100"/>
    </row>
    <row r="19" spans="1:52" s="4" customFormat="1" ht="58.5" customHeight="1" x14ac:dyDescent="0.25">
      <c r="A19" s="92"/>
      <c r="B19" s="93" t="s">
        <v>52</v>
      </c>
      <c r="C19" s="101"/>
      <c r="D19" s="101"/>
      <c r="E19" s="101"/>
      <c r="F19" s="101"/>
      <c r="G19" s="101"/>
      <c r="H19" s="101"/>
      <c r="I19" s="101"/>
      <c r="J19" s="102"/>
      <c r="K19" s="101"/>
      <c r="L19" s="101"/>
      <c r="M19" s="101"/>
      <c r="N19" s="101"/>
      <c r="O19" s="101"/>
      <c r="P19" s="101"/>
      <c r="Q19" s="101"/>
      <c r="R19" s="103"/>
      <c r="S19" s="103"/>
      <c r="T19" s="104"/>
      <c r="U19" s="95" t="s">
        <v>59</v>
      </c>
      <c r="V19" s="95" t="s">
        <v>63</v>
      </c>
      <c r="W19" s="92" t="s">
        <v>86</v>
      </c>
      <c r="X19" s="125" t="s">
        <v>82</v>
      </c>
      <c r="Y19" s="96">
        <v>44847</v>
      </c>
      <c r="Z19" s="96">
        <v>44847</v>
      </c>
      <c r="AA19" s="96">
        <v>44854</v>
      </c>
      <c r="AB19" s="101"/>
      <c r="AC19" s="96">
        <v>44873</v>
      </c>
      <c r="AD19" s="101"/>
      <c r="AE19" s="96">
        <v>44888</v>
      </c>
      <c r="AF19" s="102"/>
      <c r="AG19" s="97">
        <v>44950</v>
      </c>
      <c r="AH19" s="105"/>
      <c r="AI19" s="106"/>
      <c r="AJ19" s="106"/>
      <c r="AK19" s="106"/>
      <c r="AL19" s="92" t="s">
        <v>87</v>
      </c>
      <c r="AM19" s="98">
        <v>13904500</v>
      </c>
      <c r="AN19" s="121">
        <v>13904500</v>
      </c>
      <c r="AO19" s="107"/>
      <c r="AP19" s="108">
        <v>13899500</v>
      </c>
      <c r="AQ19" s="108">
        <v>13899500</v>
      </c>
      <c r="AR19" s="94"/>
      <c r="AS19" s="94"/>
      <c r="AT19" s="94"/>
      <c r="AU19" s="94"/>
      <c r="AV19" s="94"/>
      <c r="AW19" s="94"/>
      <c r="AX19" s="94"/>
      <c r="AY19" s="94"/>
      <c r="AZ19" s="100"/>
    </row>
    <row r="20" spans="1:52" s="4" customFormat="1" ht="50.25" customHeight="1" x14ac:dyDescent="0.3">
      <c r="A20" s="92"/>
      <c r="B20" s="93" t="s">
        <v>53</v>
      </c>
      <c r="C20" s="101"/>
      <c r="D20" s="101"/>
      <c r="E20" s="101"/>
      <c r="F20" s="101"/>
      <c r="G20" s="101"/>
      <c r="H20" s="101"/>
      <c r="I20" s="101"/>
      <c r="J20" s="102"/>
      <c r="K20" s="101"/>
      <c r="L20" s="101"/>
      <c r="M20" s="101"/>
      <c r="N20" s="101"/>
      <c r="O20" s="101"/>
      <c r="P20" s="101"/>
      <c r="Q20" s="101"/>
      <c r="R20" s="103"/>
      <c r="S20" s="103"/>
      <c r="T20" s="104"/>
      <c r="U20" s="95" t="s">
        <v>59</v>
      </c>
      <c r="V20" s="95" t="s">
        <v>63</v>
      </c>
      <c r="W20" s="92" t="s">
        <v>86</v>
      </c>
      <c r="X20" s="95" t="s">
        <v>92</v>
      </c>
      <c r="Y20" s="96">
        <v>44847</v>
      </c>
      <c r="Z20" s="96">
        <v>44847</v>
      </c>
      <c r="AA20" s="96">
        <v>44854</v>
      </c>
      <c r="AB20" s="101"/>
      <c r="AC20" s="96">
        <v>44873</v>
      </c>
      <c r="AD20" s="101"/>
      <c r="AE20" s="96">
        <v>44888</v>
      </c>
      <c r="AF20" s="102"/>
      <c r="AG20" s="97">
        <v>44950</v>
      </c>
      <c r="AH20" s="105"/>
      <c r="AI20" s="106"/>
      <c r="AJ20" s="106"/>
      <c r="AK20" s="106"/>
      <c r="AL20" s="92" t="s">
        <v>87</v>
      </c>
      <c r="AM20" s="98">
        <v>9104000</v>
      </c>
      <c r="AN20" s="121">
        <v>9104000</v>
      </c>
      <c r="AO20" s="107"/>
      <c r="AP20" s="108">
        <v>9099000</v>
      </c>
      <c r="AQ20" s="108">
        <v>9099000</v>
      </c>
      <c r="AR20" s="94"/>
      <c r="AS20" s="94"/>
      <c r="AT20" s="94"/>
      <c r="AU20" s="94"/>
      <c r="AV20" s="94"/>
      <c r="AW20" s="94"/>
      <c r="AX20" s="94"/>
      <c r="AY20" s="94"/>
      <c r="AZ20" s="100"/>
    </row>
    <row r="21" spans="1:52" s="4" customFormat="1" ht="41.25" customHeight="1" x14ac:dyDescent="0.3">
      <c r="A21" s="92"/>
      <c r="B21" s="110" t="s">
        <v>55</v>
      </c>
      <c r="C21" s="101"/>
      <c r="D21" s="101"/>
      <c r="E21" s="101"/>
      <c r="F21" s="101"/>
      <c r="G21" s="101"/>
      <c r="H21" s="101"/>
      <c r="I21" s="101"/>
      <c r="J21" s="102"/>
      <c r="K21" s="101"/>
      <c r="L21" s="101"/>
      <c r="M21" s="101"/>
      <c r="N21" s="101"/>
      <c r="O21" s="101"/>
      <c r="P21" s="101"/>
      <c r="Q21" s="101"/>
      <c r="R21" s="103"/>
      <c r="S21" s="103"/>
      <c r="T21" s="104"/>
      <c r="U21" s="95" t="s">
        <v>59</v>
      </c>
      <c r="V21" s="95" t="s">
        <v>63</v>
      </c>
      <c r="W21" s="92" t="s">
        <v>86</v>
      </c>
      <c r="X21" s="95" t="s">
        <v>92</v>
      </c>
      <c r="Y21" s="96">
        <v>44862</v>
      </c>
      <c r="Z21" s="96">
        <v>44862</v>
      </c>
      <c r="AA21" s="96">
        <v>44872</v>
      </c>
      <c r="AB21" s="101"/>
      <c r="AC21" s="96">
        <v>44886</v>
      </c>
      <c r="AD21" s="101"/>
      <c r="AE21" s="96">
        <v>44894</v>
      </c>
      <c r="AF21" s="102"/>
      <c r="AG21" s="97">
        <v>44950</v>
      </c>
      <c r="AH21" s="105"/>
      <c r="AI21" s="106"/>
      <c r="AJ21" s="106"/>
      <c r="AK21" s="106"/>
      <c r="AL21" s="92" t="s">
        <v>87</v>
      </c>
      <c r="AM21" s="111">
        <v>8000000</v>
      </c>
      <c r="AN21" s="121">
        <v>8000000</v>
      </c>
      <c r="AO21" s="107"/>
      <c r="AP21" s="109">
        <v>8000000</v>
      </c>
      <c r="AQ21" s="109">
        <v>8000000</v>
      </c>
      <c r="AR21" s="94"/>
      <c r="AS21" s="94"/>
      <c r="AT21" s="94"/>
      <c r="AU21" s="94"/>
      <c r="AV21" s="94"/>
      <c r="AW21" s="94"/>
      <c r="AX21" s="94"/>
      <c r="AY21" s="94"/>
      <c r="AZ21" s="100"/>
    </row>
    <row r="22" spans="1:52" s="4" customFormat="1" ht="45" x14ac:dyDescent="0.25">
      <c r="A22" s="92"/>
      <c r="B22" s="112" t="s">
        <v>57</v>
      </c>
      <c r="C22" s="101"/>
      <c r="D22" s="101"/>
      <c r="E22" s="101"/>
      <c r="F22" s="101"/>
      <c r="G22" s="101"/>
      <c r="H22" s="101"/>
      <c r="I22" s="101"/>
      <c r="J22" s="102"/>
      <c r="K22" s="101"/>
      <c r="L22" s="101"/>
      <c r="M22" s="101"/>
      <c r="N22" s="101"/>
      <c r="O22" s="101"/>
      <c r="P22" s="101"/>
      <c r="Q22" s="101"/>
      <c r="R22" s="103"/>
      <c r="S22" s="103"/>
      <c r="T22" s="104"/>
      <c r="U22" s="95" t="s">
        <v>59</v>
      </c>
      <c r="V22" s="95" t="s">
        <v>63</v>
      </c>
      <c r="W22" s="92" t="s">
        <v>86</v>
      </c>
      <c r="X22" s="125" t="s">
        <v>82</v>
      </c>
      <c r="Y22" s="96">
        <v>44862</v>
      </c>
      <c r="Z22" s="96">
        <v>44862</v>
      </c>
      <c r="AA22" s="96">
        <v>44872</v>
      </c>
      <c r="AB22" s="101"/>
      <c r="AC22" s="96">
        <v>44886</v>
      </c>
      <c r="AD22" s="101"/>
      <c r="AE22" s="96">
        <v>44894</v>
      </c>
      <c r="AF22" s="102"/>
      <c r="AG22" s="97">
        <v>44950</v>
      </c>
      <c r="AH22" s="105"/>
      <c r="AI22" s="106"/>
      <c r="AJ22" s="106"/>
      <c r="AK22" s="106"/>
      <c r="AL22" s="92" t="s">
        <v>87</v>
      </c>
      <c r="AM22" s="111">
        <v>14000000</v>
      </c>
      <c r="AN22" s="121">
        <v>14000000</v>
      </c>
      <c r="AO22" s="107"/>
      <c r="AP22" s="109">
        <v>13992000</v>
      </c>
      <c r="AQ22" s="109">
        <v>13992000</v>
      </c>
      <c r="AR22" s="94"/>
      <c r="AS22" s="94"/>
      <c r="AT22" s="94"/>
      <c r="AU22" s="94"/>
      <c r="AV22" s="94"/>
      <c r="AW22" s="94"/>
      <c r="AX22" s="94"/>
      <c r="AY22" s="94"/>
      <c r="AZ22" s="100"/>
    </row>
    <row r="23" spans="1:52" s="4" customFormat="1" ht="54" customHeight="1" x14ac:dyDescent="0.25">
      <c r="A23" s="92"/>
      <c r="B23" s="93" t="s">
        <v>58</v>
      </c>
      <c r="C23" s="101"/>
      <c r="D23" s="101"/>
      <c r="E23" s="101"/>
      <c r="F23" s="101"/>
      <c r="G23" s="101"/>
      <c r="H23" s="101"/>
      <c r="I23" s="101"/>
      <c r="J23" s="102"/>
      <c r="K23" s="101"/>
      <c r="L23" s="101"/>
      <c r="M23" s="101"/>
      <c r="N23" s="101"/>
      <c r="O23" s="101"/>
      <c r="P23" s="101"/>
      <c r="Q23" s="101"/>
      <c r="R23" s="103"/>
      <c r="S23" s="103"/>
      <c r="T23" s="104"/>
      <c r="U23" s="95" t="s">
        <v>59</v>
      </c>
      <c r="V23" s="95" t="s">
        <v>63</v>
      </c>
      <c r="W23" s="92" t="s">
        <v>86</v>
      </c>
      <c r="X23" s="125" t="s">
        <v>82</v>
      </c>
      <c r="Y23" s="96">
        <v>44862</v>
      </c>
      <c r="Z23" s="96">
        <v>44862</v>
      </c>
      <c r="AA23" s="96">
        <v>44872</v>
      </c>
      <c r="AB23" s="101"/>
      <c r="AC23" s="96">
        <v>44886</v>
      </c>
      <c r="AD23" s="101"/>
      <c r="AE23" s="96">
        <v>44894</v>
      </c>
      <c r="AF23" s="102"/>
      <c r="AG23" s="97">
        <v>44935</v>
      </c>
      <c r="AH23" s="105"/>
      <c r="AI23" s="106"/>
      <c r="AJ23" s="106"/>
      <c r="AK23" s="106"/>
      <c r="AL23" s="92" t="s">
        <v>87</v>
      </c>
      <c r="AM23" s="98">
        <v>33500000</v>
      </c>
      <c r="AN23" s="121">
        <v>33500000</v>
      </c>
      <c r="AO23" s="107"/>
      <c r="AP23" s="109">
        <v>33495000</v>
      </c>
      <c r="AQ23" s="109">
        <v>33495000</v>
      </c>
      <c r="AR23" s="94"/>
      <c r="AS23" s="94"/>
      <c r="AT23" s="94"/>
      <c r="AU23" s="94"/>
      <c r="AV23" s="94"/>
      <c r="AW23" s="94"/>
      <c r="AX23" s="94"/>
      <c r="AY23" s="94"/>
      <c r="AZ23" s="100"/>
    </row>
    <row r="24" spans="1:52" s="4" customFormat="1" ht="54" customHeight="1" x14ac:dyDescent="0.2">
      <c r="A24" s="92"/>
      <c r="B24" s="93" t="s">
        <v>88</v>
      </c>
      <c r="C24" s="101"/>
      <c r="D24" s="101"/>
      <c r="E24" s="101"/>
      <c r="F24" s="101"/>
      <c r="G24" s="101"/>
      <c r="H24" s="101"/>
      <c r="I24" s="101"/>
      <c r="J24" s="102"/>
      <c r="K24" s="101"/>
      <c r="L24" s="101"/>
      <c r="M24" s="101"/>
      <c r="N24" s="101"/>
      <c r="O24" s="101"/>
      <c r="P24" s="101"/>
      <c r="Q24" s="101"/>
      <c r="R24" s="103"/>
      <c r="S24" s="103"/>
      <c r="T24" s="104"/>
      <c r="U24" s="95"/>
      <c r="V24" s="95" t="s">
        <v>63</v>
      </c>
      <c r="W24" s="92" t="s">
        <v>79</v>
      </c>
      <c r="X24" s="125" t="s">
        <v>82</v>
      </c>
      <c r="Y24" s="96"/>
      <c r="Z24" s="96"/>
      <c r="AA24" s="96"/>
      <c r="AB24" s="101"/>
      <c r="AC24" s="96"/>
      <c r="AD24" s="101"/>
      <c r="AE24" s="96"/>
      <c r="AF24" s="102"/>
      <c r="AG24" s="97"/>
      <c r="AH24" s="105"/>
      <c r="AI24" s="106"/>
      <c r="AJ24" s="106"/>
      <c r="AK24" s="106"/>
      <c r="AL24" s="92" t="s">
        <v>87</v>
      </c>
      <c r="AM24" s="98">
        <v>14508961</v>
      </c>
      <c r="AN24" s="98">
        <v>14508961</v>
      </c>
      <c r="AO24" s="107"/>
      <c r="AP24" s="109"/>
      <c r="AQ24" s="109"/>
      <c r="AR24" s="94"/>
      <c r="AS24" s="94"/>
      <c r="AT24" s="94"/>
      <c r="AU24" s="94"/>
      <c r="AV24" s="94"/>
      <c r="AW24" s="94"/>
      <c r="AX24" s="94"/>
      <c r="AY24" s="94"/>
      <c r="AZ24" s="162" t="s">
        <v>97</v>
      </c>
    </row>
    <row r="25" spans="1:52" s="4" customFormat="1" ht="54" customHeight="1" x14ac:dyDescent="0.2">
      <c r="A25" s="92"/>
      <c r="B25" s="93" t="s">
        <v>89</v>
      </c>
      <c r="C25" s="101"/>
      <c r="D25" s="101"/>
      <c r="E25" s="101"/>
      <c r="F25" s="101"/>
      <c r="G25" s="101"/>
      <c r="H25" s="101"/>
      <c r="I25" s="101"/>
      <c r="J25" s="102"/>
      <c r="K25" s="101"/>
      <c r="L25" s="101"/>
      <c r="M25" s="101"/>
      <c r="N25" s="101"/>
      <c r="O25" s="101"/>
      <c r="P25" s="101"/>
      <c r="Q25" s="101"/>
      <c r="R25" s="103"/>
      <c r="S25" s="103"/>
      <c r="T25" s="104"/>
      <c r="U25" s="95"/>
      <c r="V25" s="95" t="s">
        <v>63</v>
      </c>
      <c r="W25" s="92" t="s">
        <v>79</v>
      </c>
      <c r="X25" s="125" t="s">
        <v>82</v>
      </c>
      <c r="Y25" s="96"/>
      <c r="Z25" s="96"/>
      <c r="AA25" s="96"/>
      <c r="AB25" s="101"/>
      <c r="AC25" s="96"/>
      <c r="AD25" s="101"/>
      <c r="AE25" s="96"/>
      <c r="AF25" s="102"/>
      <c r="AG25" s="97"/>
      <c r="AH25" s="105"/>
      <c r="AI25" s="106"/>
      <c r="AJ25" s="106"/>
      <c r="AK25" s="106"/>
      <c r="AL25" s="92" t="s">
        <v>87</v>
      </c>
      <c r="AM25" s="98">
        <v>22739439</v>
      </c>
      <c r="AN25" s="98">
        <v>22739439</v>
      </c>
      <c r="AO25" s="107"/>
      <c r="AP25" s="109"/>
      <c r="AQ25" s="109"/>
      <c r="AR25" s="94"/>
      <c r="AS25" s="94"/>
      <c r="AT25" s="94"/>
      <c r="AU25" s="94"/>
      <c r="AV25" s="94"/>
      <c r="AW25" s="94"/>
      <c r="AX25" s="94"/>
      <c r="AY25" s="94"/>
      <c r="AZ25" s="163"/>
    </row>
    <row r="26" spans="1:52" s="4" customFormat="1" ht="54" customHeight="1" x14ac:dyDescent="0.2">
      <c r="A26" s="92"/>
      <c r="B26" s="93" t="s">
        <v>90</v>
      </c>
      <c r="C26" s="101"/>
      <c r="D26" s="101"/>
      <c r="E26" s="101"/>
      <c r="F26" s="101"/>
      <c r="G26" s="101"/>
      <c r="H26" s="101"/>
      <c r="I26" s="101"/>
      <c r="J26" s="102"/>
      <c r="K26" s="101"/>
      <c r="L26" s="101"/>
      <c r="M26" s="101"/>
      <c r="N26" s="101"/>
      <c r="O26" s="101"/>
      <c r="P26" s="101"/>
      <c r="Q26" s="101"/>
      <c r="R26" s="103"/>
      <c r="S26" s="103"/>
      <c r="T26" s="104"/>
      <c r="U26" s="95"/>
      <c r="V26" s="95" t="s">
        <v>63</v>
      </c>
      <c r="W26" s="92" t="s">
        <v>79</v>
      </c>
      <c r="X26" s="125" t="s">
        <v>82</v>
      </c>
      <c r="Y26" s="96"/>
      <c r="Z26" s="96"/>
      <c r="AA26" s="96"/>
      <c r="AB26" s="101"/>
      <c r="AC26" s="96"/>
      <c r="AD26" s="101"/>
      <c r="AE26" s="96"/>
      <c r="AF26" s="102"/>
      <c r="AG26" s="97"/>
      <c r="AH26" s="105"/>
      <c r="AI26" s="106"/>
      <c r="AJ26" s="106"/>
      <c r="AK26" s="106"/>
      <c r="AL26" s="92" t="s">
        <v>87</v>
      </c>
      <c r="AM26" s="98">
        <v>13630000</v>
      </c>
      <c r="AN26" s="98">
        <v>13630000</v>
      </c>
      <c r="AO26" s="107"/>
      <c r="AP26" s="109"/>
      <c r="AQ26" s="109"/>
      <c r="AR26" s="94"/>
      <c r="AS26" s="94"/>
      <c r="AT26" s="94"/>
      <c r="AU26" s="94"/>
      <c r="AV26" s="94"/>
      <c r="AW26" s="94"/>
      <c r="AX26" s="94"/>
      <c r="AY26" s="94"/>
      <c r="AZ26" s="164"/>
    </row>
    <row r="27" spans="1:52" s="4" customFormat="1" ht="54" customHeight="1" x14ac:dyDescent="0.25">
      <c r="A27" s="92"/>
      <c r="B27" s="93" t="s">
        <v>93</v>
      </c>
      <c r="C27" s="101"/>
      <c r="D27" s="101"/>
      <c r="E27" s="101"/>
      <c r="F27" s="101"/>
      <c r="G27" s="101"/>
      <c r="H27" s="101"/>
      <c r="I27" s="101"/>
      <c r="J27" s="102"/>
      <c r="K27" s="101"/>
      <c r="L27" s="101"/>
      <c r="M27" s="101"/>
      <c r="N27" s="101"/>
      <c r="O27" s="101"/>
      <c r="P27" s="101"/>
      <c r="Q27" s="101"/>
      <c r="R27" s="103"/>
      <c r="S27" s="103"/>
      <c r="T27" s="104"/>
      <c r="U27" s="95"/>
      <c r="V27" s="95" t="s">
        <v>63</v>
      </c>
      <c r="W27" s="92" t="s">
        <v>79</v>
      </c>
      <c r="X27" s="125" t="s">
        <v>82</v>
      </c>
      <c r="Y27" s="96">
        <v>45110</v>
      </c>
      <c r="Z27" s="96">
        <v>45111</v>
      </c>
      <c r="AA27" s="96">
        <v>45119</v>
      </c>
      <c r="AB27" s="101"/>
      <c r="AC27" s="96"/>
      <c r="AD27" s="101"/>
      <c r="AE27" s="96"/>
      <c r="AF27" s="102"/>
      <c r="AG27" s="97"/>
      <c r="AH27" s="105"/>
      <c r="AI27" s="106"/>
      <c r="AJ27" s="106"/>
      <c r="AK27" s="106"/>
      <c r="AL27" s="92" t="s">
        <v>87</v>
      </c>
      <c r="AM27" s="98">
        <v>99653227.329999998</v>
      </c>
      <c r="AN27" s="98"/>
      <c r="AO27" s="98">
        <v>99653227.329999998</v>
      </c>
      <c r="AP27" s="109"/>
      <c r="AQ27" s="109"/>
      <c r="AR27" s="94"/>
      <c r="AS27" s="94"/>
      <c r="AT27" s="94"/>
      <c r="AU27" s="94"/>
      <c r="AV27" s="94"/>
      <c r="AW27" s="94"/>
      <c r="AX27" s="94"/>
      <c r="AY27" s="94"/>
      <c r="AZ27" s="126"/>
    </row>
    <row r="28" spans="1:52" s="4" customFormat="1" ht="54" customHeight="1" x14ac:dyDescent="0.2">
      <c r="A28" s="92"/>
      <c r="B28" s="93" t="s">
        <v>94</v>
      </c>
      <c r="C28" s="101"/>
      <c r="D28" s="101"/>
      <c r="E28" s="101"/>
      <c r="F28" s="101"/>
      <c r="G28" s="101"/>
      <c r="H28" s="101"/>
      <c r="I28" s="101"/>
      <c r="J28" s="102"/>
      <c r="K28" s="101"/>
      <c r="L28" s="101"/>
      <c r="M28" s="101"/>
      <c r="N28" s="101"/>
      <c r="O28" s="101"/>
      <c r="P28" s="101"/>
      <c r="Q28" s="101"/>
      <c r="R28" s="103"/>
      <c r="S28" s="103"/>
      <c r="T28" s="104"/>
      <c r="U28" s="95"/>
      <c r="V28" s="95" t="s">
        <v>63</v>
      </c>
      <c r="W28" s="92" t="s">
        <v>79</v>
      </c>
      <c r="X28" s="125" t="s">
        <v>82</v>
      </c>
      <c r="Y28" s="96">
        <v>45110</v>
      </c>
      <c r="Z28" s="96">
        <v>45111</v>
      </c>
      <c r="AA28" s="96">
        <v>45119</v>
      </c>
      <c r="AB28" s="101"/>
      <c r="AC28" s="96"/>
      <c r="AD28" s="101"/>
      <c r="AE28" s="96"/>
      <c r="AF28" s="102"/>
      <c r="AG28" s="97"/>
      <c r="AH28" s="105"/>
      <c r="AI28" s="106"/>
      <c r="AJ28" s="106"/>
      <c r="AK28" s="106"/>
      <c r="AL28" s="92" t="s">
        <v>87</v>
      </c>
      <c r="AM28" s="98">
        <v>62954636.950000003</v>
      </c>
      <c r="AN28" s="98"/>
      <c r="AO28" s="98">
        <v>62954636.950000003</v>
      </c>
      <c r="AP28" s="109"/>
      <c r="AQ28" s="109"/>
      <c r="AR28" s="94"/>
      <c r="AS28" s="94"/>
      <c r="AT28" s="94"/>
      <c r="AU28" s="94"/>
      <c r="AV28" s="94"/>
      <c r="AW28" s="94"/>
      <c r="AX28" s="94"/>
      <c r="AY28" s="94"/>
      <c r="AZ28" s="126"/>
    </row>
    <row r="29" spans="1:52" s="4" customFormat="1" ht="54" customHeight="1" x14ac:dyDescent="0.2">
      <c r="A29" s="92"/>
      <c r="B29" s="93" t="s">
        <v>95</v>
      </c>
      <c r="C29" s="101"/>
      <c r="D29" s="101"/>
      <c r="E29" s="101"/>
      <c r="F29" s="101"/>
      <c r="G29" s="101"/>
      <c r="H29" s="101"/>
      <c r="I29" s="101"/>
      <c r="J29" s="102"/>
      <c r="K29" s="101"/>
      <c r="L29" s="101"/>
      <c r="M29" s="101"/>
      <c r="N29" s="101"/>
      <c r="O29" s="101"/>
      <c r="P29" s="101"/>
      <c r="Q29" s="101"/>
      <c r="R29" s="103"/>
      <c r="S29" s="103"/>
      <c r="T29" s="104"/>
      <c r="U29" s="95"/>
      <c r="V29" s="95" t="s">
        <v>63</v>
      </c>
      <c r="W29" s="92" t="s">
        <v>79</v>
      </c>
      <c r="X29" s="125" t="s">
        <v>82</v>
      </c>
      <c r="Y29" s="96"/>
      <c r="Z29" s="96"/>
      <c r="AA29" s="96"/>
      <c r="AB29" s="101"/>
      <c r="AC29" s="96"/>
      <c r="AD29" s="101"/>
      <c r="AE29" s="96"/>
      <c r="AF29" s="102"/>
      <c r="AG29" s="97"/>
      <c r="AH29" s="105"/>
      <c r="AI29" s="106"/>
      <c r="AJ29" s="106"/>
      <c r="AK29" s="106"/>
      <c r="AL29" s="92" t="s">
        <v>87</v>
      </c>
      <c r="AM29" s="98">
        <f>190651000-AM27-AM28</f>
        <v>28043135.719999999</v>
      </c>
      <c r="AN29" s="98"/>
      <c r="AO29" s="98">
        <f>190651000-AO27-AO28</f>
        <v>28043135.719999999</v>
      </c>
      <c r="AP29" s="109"/>
      <c r="AQ29" s="109"/>
      <c r="AR29" s="94"/>
      <c r="AS29" s="94"/>
      <c r="AT29" s="94"/>
      <c r="AU29" s="94"/>
      <c r="AV29" s="94"/>
      <c r="AW29" s="94"/>
      <c r="AX29" s="94"/>
      <c r="AY29" s="94"/>
      <c r="AZ29" s="126" t="s">
        <v>96</v>
      </c>
    </row>
    <row r="30" spans="1:52" ht="15.75" x14ac:dyDescent="0.25">
      <c r="A30" s="161" t="s">
        <v>84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22"/>
      <c r="AM30" s="123">
        <f>SUM(AM18:AM29)</f>
        <v>327037900</v>
      </c>
      <c r="AN30" s="123">
        <f t="shared" ref="AN30:AQ30" si="0">SUM(AN18:AN29)</f>
        <v>136386900</v>
      </c>
      <c r="AO30" s="123">
        <f t="shared" si="0"/>
        <v>190651000</v>
      </c>
      <c r="AP30" s="123">
        <f t="shared" si="0"/>
        <v>84784500</v>
      </c>
      <c r="AQ30" s="123">
        <f t="shared" si="0"/>
        <v>84784500</v>
      </c>
      <c r="AR30" s="124"/>
      <c r="AS30" s="124"/>
      <c r="AT30" s="124"/>
      <c r="AU30" s="124"/>
      <c r="AV30" s="124"/>
      <c r="AW30" s="124"/>
      <c r="AX30" s="124"/>
      <c r="AY30" s="124"/>
      <c r="AZ30" s="124"/>
    </row>
    <row r="31" spans="1:52" ht="15.75" x14ac:dyDescent="0.25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6"/>
      <c r="V31" s="116"/>
      <c r="W31" s="116"/>
      <c r="X31" s="118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7"/>
      <c r="AN31" s="116"/>
      <c r="AO31" s="116"/>
      <c r="AP31" s="117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</row>
    <row r="32" spans="1:52" ht="15.75" x14ac:dyDescent="0.25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6"/>
      <c r="V32" s="116"/>
      <c r="W32" s="116"/>
      <c r="X32" s="118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7"/>
      <c r="AN32" s="116"/>
      <c r="AO32" s="116"/>
      <c r="AP32" s="117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</row>
    <row r="33" spans="1:52" ht="15.75" x14ac:dyDescent="0.25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7"/>
      <c r="U33" s="116"/>
      <c r="V33" s="116"/>
      <c r="W33" s="116"/>
      <c r="X33" s="118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7"/>
      <c r="AN33" s="116"/>
      <c r="AO33" s="116"/>
      <c r="AP33" s="117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</row>
    <row r="34" spans="1:52" ht="15.75" x14ac:dyDescent="0.25">
      <c r="A34" s="116"/>
      <c r="B34" s="116" t="s">
        <v>44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7"/>
      <c r="U34" s="116"/>
      <c r="V34" s="116"/>
      <c r="W34" s="116"/>
      <c r="X34" s="118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7"/>
      <c r="AN34" s="116"/>
      <c r="AO34" s="116"/>
      <c r="AP34" s="117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</row>
    <row r="35" spans="1:52" ht="15.75" x14ac:dyDescent="0.25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7"/>
      <c r="U35" s="116"/>
      <c r="V35" s="116"/>
      <c r="W35" s="116"/>
      <c r="X35" s="118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7"/>
      <c r="AN35" s="116"/>
      <c r="AO35" s="116"/>
      <c r="AP35" s="117"/>
      <c r="AQ35" s="116"/>
      <c r="AR35" s="116"/>
      <c r="AS35" s="116"/>
      <c r="AT35" s="116" t="s">
        <v>45</v>
      </c>
      <c r="AU35" s="116"/>
      <c r="AV35" s="116"/>
      <c r="AW35" s="116"/>
      <c r="AX35" s="116"/>
      <c r="AY35" s="116"/>
      <c r="AZ35" s="116"/>
    </row>
    <row r="36" spans="1:52" ht="15.75" x14ac:dyDescent="0.25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7"/>
      <c r="U36" s="116"/>
      <c r="V36" s="116"/>
      <c r="W36" s="116"/>
      <c r="X36" s="118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7"/>
      <c r="AN36" s="116"/>
      <c r="AO36" s="116"/>
      <c r="AP36" s="117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</row>
    <row r="37" spans="1:52" ht="15.75" x14ac:dyDescent="0.25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7"/>
      <c r="U37" s="116"/>
      <c r="W37" s="116"/>
      <c r="X37" s="118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"/>
      <c r="AP37" s="117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</row>
    <row r="38" spans="1:52" ht="15.75" x14ac:dyDescent="0.25">
      <c r="A38" s="116"/>
      <c r="B38" s="116" t="s">
        <v>69</v>
      </c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7"/>
      <c r="U38" s="116"/>
      <c r="W38" s="116"/>
      <c r="X38" s="118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"/>
      <c r="AP38" s="117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</row>
    <row r="39" spans="1:52" ht="15.75" x14ac:dyDescent="0.25">
      <c r="A39" s="116"/>
      <c r="B39" s="116" t="s">
        <v>70</v>
      </c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7"/>
      <c r="U39" s="116"/>
      <c r="W39" s="116"/>
      <c r="X39" s="118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"/>
      <c r="AP39" s="117"/>
      <c r="AQ39" s="116"/>
      <c r="AR39" s="116"/>
      <c r="AS39" s="116"/>
      <c r="AT39" s="168" t="s">
        <v>73</v>
      </c>
      <c r="AU39" s="168"/>
      <c r="AV39" s="168"/>
      <c r="AW39" s="116"/>
      <c r="AX39" s="116"/>
      <c r="AY39" s="116"/>
      <c r="AZ39" s="116"/>
    </row>
    <row r="40" spans="1:52" ht="15.75" x14ac:dyDescent="0.25">
      <c r="A40" s="116"/>
      <c r="B40" s="116" t="s">
        <v>71</v>
      </c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7"/>
      <c r="U40" s="116"/>
      <c r="W40" s="116"/>
      <c r="X40" s="118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"/>
      <c r="AP40" s="117"/>
      <c r="AQ40" s="116"/>
      <c r="AR40" s="116"/>
      <c r="AS40" s="116"/>
      <c r="AT40" s="168" t="s">
        <v>72</v>
      </c>
      <c r="AU40" s="168"/>
      <c r="AV40" s="168"/>
      <c r="AW40" s="116"/>
      <c r="AX40" s="116"/>
      <c r="AY40" s="116"/>
      <c r="AZ40" s="116"/>
    </row>
    <row r="41" spans="1:52" ht="15.75" x14ac:dyDescent="0.25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7"/>
      <c r="U41" s="116"/>
      <c r="W41" s="116"/>
      <c r="X41" s="118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"/>
      <c r="AP41" s="117"/>
      <c r="AQ41" s="116"/>
      <c r="AR41" s="116"/>
      <c r="AS41" s="116"/>
      <c r="AT41" s="168" t="s">
        <v>74</v>
      </c>
      <c r="AU41" s="168"/>
      <c r="AV41" s="168"/>
      <c r="AW41" s="116"/>
      <c r="AX41" s="116"/>
      <c r="AY41" s="116"/>
      <c r="AZ41" s="116"/>
    </row>
    <row r="42" spans="1:52" ht="15.75" x14ac:dyDescent="0.25">
      <c r="A42" s="116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7"/>
      <c r="U42" s="116"/>
      <c r="W42" s="116"/>
      <c r="X42" s="118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"/>
      <c r="AP42" s="117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</row>
    <row r="43" spans="1:52" ht="15.75" x14ac:dyDescent="0.25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7"/>
      <c r="U43" s="116"/>
      <c r="W43" s="116"/>
      <c r="X43" s="118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"/>
      <c r="AP43" s="117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</row>
    <row r="44" spans="1:52" ht="28.5" x14ac:dyDescent="0.45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6"/>
      <c r="U44" s="88"/>
      <c r="V44" s="88"/>
      <c r="W44" s="88"/>
      <c r="X44" s="89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90"/>
      <c r="AN44" s="88"/>
      <c r="AO44" s="88"/>
      <c r="AP44" s="7"/>
      <c r="AQ44" s="85"/>
      <c r="AR44" s="85"/>
      <c r="AS44" s="85"/>
      <c r="AT44" s="85"/>
      <c r="AU44" s="85"/>
      <c r="AV44" s="85"/>
      <c r="AW44" s="85"/>
      <c r="AX44" s="85"/>
      <c r="AY44" s="85"/>
      <c r="AZ44" s="85"/>
    </row>
    <row r="45" spans="1:52" ht="23.25" x14ac:dyDescent="0.35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6"/>
      <c r="U45" s="85"/>
      <c r="V45" s="5"/>
      <c r="W45" s="5"/>
      <c r="X45" s="6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7"/>
      <c r="AN45" s="5"/>
      <c r="AO45" s="5"/>
      <c r="AP45" s="7"/>
      <c r="AQ45" s="85"/>
      <c r="AR45" s="85"/>
      <c r="AS45" s="85"/>
      <c r="AT45" s="85"/>
      <c r="AU45" s="85"/>
      <c r="AV45" s="85"/>
      <c r="AW45" s="85"/>
      <c r="AX45" s="85"/>
      <c r="AY45" s="85"/>
      <c r="AZ45" s="85"/>
    </row>
  </sheetData>
  <autoFilter ref="A6:AZ18" xr:uid="{00000000-0009-0000-0000-000001000000}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7" showButton="0"/>
    <filterColumn colId="18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8" showButton="0"/>
    <filterColumn colId="39" showButton="0"/>
    <filterColumn colId="41" showButton="0"/>
    <filterColumn colId="42" showButton="0"/>
    <filterColumn colId="45" showButton="0"/>
    <filterColumn colId="46" showButton="0"/>
    <filterColumn colId="47" showButton="0"/>
    <filterColumn colId="48" showButton="0"/>
    <filterColumn colId="49" showButton="0"/>
  </autoFilter>
  <mergeCells count="34">
    <mergeCell ref="X6:X7"/>
    <mergeCell ref="Y6:AK6"/>
    <mergeCell ref="A6:A7"/>
    <mergeCell ref="B6:B7"/>
    <mergeCell ref="C6:C7"/>
    <mergeCell ref="D6:D7"/>
    <mergeCell ref="E6:P6"/>
    <mergeCell ref="Q6:Q7"/>
    <mergeCell ref="AT39:AV39"/>
    <mergeCell ref="AT40:AV40"/>
    <mergeCell ref="AT41:AV41"/>
    <mergeCell ref="A8:AZ8"/>
    <mergeCell ref="A14:AK14"/>
    <mergeCell ref="AL14:AN14"/>
    <mergeCell ref="AO14:AQ14"/>
    <mergeCell ref="A15:AK15"/>
    <mergeCell ref="AL15:AN15"/>
    <mergeCell ref="AO15:AQ15"/>
    <mergeCell ref="A3:AZ3"/>
    <mergeCell ref="A17:AZ17"/>
    <mergeCell ref="A30:AK30"/>
    <mergeCell ref="AZ24:AZ26"/>
    <mergeCell ref="A16:AK16"/>
    <mergeCell ref="AL16:AQ16"/>
    <mergeCell ref="AL6:AL7"/>
    <mergeCell ref="AM6:AO6"/>
    <mergeCell ref="AP6:AR6"/>
    <mergeCell ref="AS6:AS7"/>
    <mergeCell ref="AT6:AY6"/>
    <mergeCell ref="AZ6:AZ7"/>
    <mergeCell ref="R6:T6"/>
    <mergeCell ref="U6:U7"/>
    <mergeCell ref="V6:V7"/>
    <mergeCell ref="W6:W7"/>
  </mergeCells>
  <phoneticPr fontId="28" type="noConversion"/>
  <pageMargins left="0.25" right="0.21" top="0.32" bottom="0.3" header="0.3" footer="0.3"/>
  <pageSetup paperSize="9" scale="26" fitToHeight="0" orientation="landscape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A6D4D96-02B4-4EB1-A138-B4980A5C9384}">
            <xm:f>'C:\1st Semester PMR CY 2022\[6ID -106TH CONTRACTING -1ST SEMESTER CY 2022 (1).xlsx]Sheet1'!#REF!</xm:f>
            <x14:dxf>
              <fill>
                <patternFill>
                  <bgColor rgb="FFF7994B"/>
                </patternFill>
              </fill>
            </x14:dxf>
          </x14:cfRule>
          <xm:sqref>AF10:AF12 AF18:AF29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100-000000000000}">
          <x14:formula1>
            <xm:f>'C:\1st Semester PMR CY 2022\[6ID -106TH CONTRACTING -1ST SEMESTER CY 2022 (1).xlsx]Sheet1'!#REF!</xm:f>
          </x14:formula1>
          <xm:sqref>AL18:AL29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PMR-2nd QTR</vt:lpstr>
      <vt:lpstr>PMR-2nd QTR_EDITED</vt:lpstr>
      <vt:lpstr>'PMR-2nd QTR'!Print_Area</vt:lpstr>
      <vt:lpstr>'PMR-2nd QTR_EDITED'!Print_Area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PABAC Secretariat</cp:lastModifiedBy>
  <cp:lastPrinted>2023-07-07T08:34:38Z</cp:lastPrinted>
  <dcterms:created xsi:type="dcterms:W3CDTF">2022-07-08T01:29:58Z</dcterms:created>
  <dcterms:modified xsi:type="dcterms:W3CDTF">2023-07-10T05:13:15Z</dcterms:modified>
</cp:coreProperties>
</file>