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PC-5\Desktop\PMR PAMUS\"/>
    </mc:Choice>
  </mc:AlternateContent>
  <xr:revisionPtr revIDLastSave="0" documentId="13_ncr:1_{63E99FAD-3807-44FE-95D3-6DB63E0FB7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2EBDE" sheetId="11" r:id="rId1"/>
    <sheet name="Sheet1" sheetId="12" r:id="rId2"/>
  </sheets>
  <externalReferences>
    <externalReference r:id="rId3"/>
    <externalReference r:id="rId4"/>
  </externalReferences>
  <definedNames>
    <definedName name="_xlnm._FilterDatabase" localSheetId="0" hidden="1">'52EBDE'!$A$6:$BC$6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47" i="11" l="1"/>
  <c r="X146" i="11"/>
  <c r="X145" i="11"/>
  <c r="X144" i="11"/>
  <c r="X143" i="11"/>
  <c r="X142" i="11"/>
  <c r="X141" i="11"/>
  <c r="X140" i="11"/>
  <c r="X139" i="11"/>
  <c r="X138" i="11"/>
  <c r="X137" i="11"/>
  <c r="X136" i="11"/>
  <c r="X135" i="11"/>
  <c r="X134" i="11"/>
  <c r="X133" i="11"/>
  <c r="X132" i="11"/>
  <c r="X131" i="11"/>
  <c r="X130" i="11"/>
  <c r="X129" i="11"/>
  <c r="X128" i="11"/>
  <c r="X127" i="11"/>
  <c r="X126" i="11"/>
  <c r="X125" i="11"/>
  <c r="X124" i="11"/>
  <c r="X123" i="11"/>
  <c r="X122" i="11"/>
  <c r="X121" i="11"/>
  <c r="X120" i="11"/>
  <c r="X119" i="11"/>
  <c r="AQ281" i="12"/>
  <c r="X281" i="12"/>
  <c r="AP280" i="12"/>
  <c r="X280" i="12"/>
  <c r="AP279" i="12"/>
  <c r="AM279" i="12"/>
  <c r="X279" i="12"/>
  <c r="AP278" i="12"/>
  <c r="AM278" i="12"/>
  <c r="X278" i="12"/>
  <c r="AQ277" i="12"/>
  <c r="AM277" i="12"/>
  <c r="X277" i="12"/>
  <c r="AP276" i="12"/>
  <c r="AM276" i="12"/>
  <c r="X276" i="12"/>
  <c r="AP275" i="12"/>
  <c r="AM275" i="12"/>
  <c r="AI275" i="12"/>
  <c r="X275" i="12"/>
  <c r="AP274" i="12"/>
  <c r="AM274" i="12"/>
  <c r="AI274" i="12"/>
  <c r="X274" i="12"/>
  <c r="AP273" i="12"/>
  <c r="AM273" i="12"/>
  <c r="AI273" i="12"/>
  <c r="X273" i="12"/>
  <c r="AP272" i="12"/>
  <c r="AM272" i="12"/>
  <c r="AI272" i="12"/>
  <c r="X272" i="12"/>
  <c r="AP271" i="12"/>
  <c r="AM271" i="12"/>
  <c r="AI271" i="12"/>
  <c r="X271" i="12"/>
  <c r="AQ270" i="12"/>
  <c r="AM270" i="12"/>
  <c r="AI270" i="12"/>
  <c r="X270" i="12"/>
  <c r="AQ269" i="12"/>
  <c r="AM269" i="12"/>
  <c r="AI269" i="12"/>
  <c r="X269" i="12"/>
  <c r="AP268" i="12"/>
  <c r="AM268" i="12"/>
  <c r="AI268" i="12"/>
  <c r="X268" i="12"/>
  <c r="AP267" i="12"/>
  <c r="AM267" i="12"/>
  <c r="AI267" i="12"/>
  <c r="X267" i="12"/>
  <c r="AP266" i="12"/>
  <c r="AM266" i="12"/>
  <c r="AI266" i="12"/>
  <c r="X266" i="12"/>
  <c r="AP265" i="12"/>
  <c r="AM265" i="12"/>
  <c r="AI265" i="12"/>
  <c r="X265" i="12"/>
  <c r="AP264" i="12"/>
  <c r="AM264" i="12"/>
  <c r="AI264" i="12"/>
  <c r="X264" i="12"/>
  <c r="AP263" i="12"/>
  <c r="AM263" i="12"/>
  <c r="AI263" i="12"/>
  <c r="X263" i="12"/>
  <c r="AP262" i="12"/>
  <c r="AM262" i="12"/>
  <c r="AI262" i="12"/>
  <c r="X262" i="12"/>
  <c r="AP261" i="12"/>
  <c r="AM261" i="12"/>
  <c r="AI261" i="12"/>
  <c r="X261" i="12"/>
  <c r="AP260" i="12"/>
  <c r="AM260" i="12"/>
  <c r="AI260" i="12"/>
  <c r="X260" i="12"/>
  <c r="AP259" i="12"/>
  <c r="AM259" i="12"/>
  <c r="AI259" i="12"/>
  <c r="X259" i="12"/>
  <c r="AP258" i="12"/>
  <c r="AM258" i="12"/>
  <c r="AI258" i="12"/>
  <c r="X258" i="12"/>
  <c r="AP257" i="12"/>
  <c r="AM257" i="12"/>
  <c r="AI257" i="12"/>
  <c r="X257" i="12"/>
  <c r="AP256" i="12"/>
  <c r="AM256" i="12"/>
  <c r="AI256" i="12"/>
  <c r="X256" i="12"/>
  <c r="AP255" i="12"/>
  <c r="AM255" i="12"/>
  <c r="AI255" i="12"/>
  <c r="X255" i="12"/>
  <c r="AP254" i="12"/>
  <c r="AM254" i="12"/>
  <c r="AI254" i="12"/>
  <c r="X254" i="12"/>
  <c r="AP253" i="12"/>
  <c r="AM253" i="12"/>
  <c r="AI253" i="12"/>
  <c r="X253" i="12"/>
  <c r="AP252" i="12"/>
  <c r="AM252" i="12"/>
  <c r="AI252" i="12"/>
  <c r="X252" i="12"/>
  <c r="AP251" i="12"/>
  <c r="AM251" i="12"/>
  <c r="AI251" i="12"/>
  <c r="X251" i="12"/>
  <c r="AP250" i="12"/>
  <c r="AM250" i="12"/>
  <c r="AI250" i="12"/>
  <c r="X250" i="12"/>
  <c r="AP249" i="12"/>
  <c r="AM249" i="12"/>
  <c r="AI249" i="12"/>
  <c r="X249" i="12"/>
  <c r="AP248" i="12"/>
  <c r="AM248" i="12"/>
  <c r="AI248" i="12"/>
  <c r="X248" i="12"/>
  <c r="AP247" i="12"/>
  <c r="AM247" i="12"/>
  <c r="AI247" i="12"/>
  <c r="X247" i="12"/>
  <c r="AP246" i="12"/>
  <c r="AM246" i="12"/>
  <c r="AI246" i="12"/>
  <c r="X246" i="12"/>
  <c r="AP245" i="12"/>
  <c r="AM245" i="12"/>
  <c r="AI245" i="12"/>
  <c r="X245" i="12"/>
  <c r="AP244" i="12"/>
  <c r="AM244" i="12"/>
  <c r="AI244" i="12"/>
  <c r="X244" i="12"/>
  <c r="AP243" i="12"/>
  <c r="AM243" i="12"/>
  <c r="AI243" i="12"/>
  <c r="X243" i="12"/>
  <c r="AP242" i="12"/>
  <c r="AM242" i="12"/>
  <c r="AI242" i="12"/>
  <c r="X242" i="12"/>
  <c r="AP241" i="12"/>
  <c r="AM241" i="12"/>
  <c r="AI241" i="12"/>
  <c r="X241" i="12"/>
  <c r="AP240" i="12"/>
  <c r="AM240" i="12"/>
  <c r="AI240" i="12"/>
  <c r="X240" i="12"/>
  <c r="AP239" i="12"/>
  <c r="AM239" i="12"/>
  <c r="AI239" i="12"/>
  <c r="X239" i="12"/>
  <c r="AP238" i="12"/>
  <c r="AM238" i="12"/>
  <c r="AI238" i="12"/>
  <c r="X238" i="12"/>
  <c r="AQ237" i="12"/>
  <c r="AM237" i="12"/>
  <c r="AI237" i="12"/>
  <c r="X237" i="12"/>
  <c r="AP236" i="12"/>
  <c r="AM236" i="12"/>
  <c r="AI236" i="12"/>
  <c r="X236" i="12"/>
  <c r="AP235" i="12"/>
  <c r="AM235" i="12"/>
  <c r="AI235" i="12"/>
  <c r="X235" i="12"/>
  <c r="AP234" i="12"/>
  <c r="AM234" i="12"/>
  <c r="AI234" i="12"/>
  <c r="X234" i="12"/>
  <c r="AP233" i="12"/>
  <c r="AM233" i="12"/>
  <c r="AI233" i="12"/>
  <c r="X233" i="12"/>
  <c r="AP232" i="12"/>
  <c r="AM232" i="12"/>
  <c r="AI232" i="12"/>
  <c r="X232" i="12"/>
  <c r="AP231" i="12"/>
  <c r="AI231" i="12"/>
  <c r="X231" i="12"/>
  <c r="AP230" i="12"/>
  <c r="AM230" i="12"/>
  <c r="AI230" i="12"/>
  <c r="X230" i="12"/>
  <c r="AP229" i="12"/>
  <c r="AM229" i="12"/>
  <c r="X229" i="12"/>
  <c r="AP228" i="12"/>
  <c r="AM228" i="12"/>
  <c r="AI228" i="12"/>
  <c r="AP227" i="12"/>
  <c r="AM227" i="12"/>
  <c r="AI227" i="12"/>
  <c r="X227" i="12"/>
  <c r="AP226" i="12"/>
  <c r="AM226" i="12"/>
  <c r="AI226" i="12"/>
  <c r="X226" i="12"/>
  <c r="AP225" i="12"/>
  <c r="AM225" i="12"/>
  <c r="AI225" i="12"/>
  <c r="X225" i="12"/>
  <c r="AP224" i="12"/>
  <c r="AM224" i="12"/>
  <c r="AI224" i="12"/>
  <c r="X224" i="12"/>
  <c r="AP223" i="12"/>
  <c r="AM223" i="12"/>
  <c r="AI223" i="12"/>
  <c r="X223" i="12"/>
  <c r="AP222" i="12"/>
  <c r="AM222" i="12"/>
  <c r="AI222" i="12"/>
  <c r="X222" i="12"/>
  <c r="AP221" i="12"/>
  <c r="AM221" i="12"/>
  <c r="AI221" i="12"/>
  <c r="X221" i="12"/>
  <c r="AP220" i="12"/>
  <c r="AM220" i="12"/>
  <c r="AI220" i="12"/>
  <c r="X220" i="12"/>
  <c r="AP219" i="12"/>
  <c r="AM219" i="12"/>
  <c r="AI219" i="12"/>
  <c r="X219" i="12"/>
  <c r="AP218" i="12"/>
  <c r="AM218" i="12"/>
  <c r="AI218" i="12"/>
  <c r="X218" i="12"/>
  <c r="AP217" i="12"/>
  <c r="AM217" i="12"/>
  <c r="AI217" i="12"/>
  <c r="X217" i="12"/>
  <c r="AP216" i="12"/>
  <c r="AM216" i="12"/>
  <c r="AI216" i="12"/>
  <c r="X216" i="12"/>
  <c r="AP215" i="12"/>
  <c r="AM215" i="12"/>
  <c r="AI215" i="12"/>
  <c r="X215" i="12"/>
  <c r="AP214" i="12"/>
  <c r="AM214" i="12"/>
  <c r="AI214" i="12"/>
  <c r="X214" i="12"/>
  <c r="AP213" i="12"/>
  <c r="AM213" i="12"/>
  <c r="AI213" i="12"/>
  <c r="X213" i="12"/>
  <c r="AP212" i="12"/>
  <c r="AM212" i="12"/>
  <c r="AI212" i="12"/>
  <c r="X212" i="12"/>
  <c r="AP211" i="12"/>
  <c r="AM211" i="12"/>
  <c r="AI211" i="12"/>
  <c r="X211" i="12"/>
  <c r="AP210" i="12"/>
  <c r="AM210" i="12"/>
  <c r="AI210" i="12"/>
  <c r="X210" i="12"/>
  <c r="AP209" i="12"/>
  <c r="AM209" i="12"/>
  <c r="AI209" i="12"/>
  <c r="X209" i="12"/>
  <c r="AP208" i="12"/>
  <c r="AM208" i="12"/>
  <c r="AI208" i="12"/>
  <c r="X208" i="12"/>
  <c r="AP207" i="12"/>
  <c r="AM207" i="12"/>
  <c r="AI207" i="12"/>
  <c r="X207" i="12"/>
  <c r="AP206" i="12"/>
  <c r="AM206" i="12"/>
  <c r="AI206" i="12"/>
  <c r="X206" i="12"/>
  <c r="AP205" i="12"/>
  <c r="AM205" i="12"/>
  <c r="AI205" i="12"/>
  <c r="X205" i="12"/>
  <c r="AM204" i="12"/>
  <c r="AM203" i="12"/>
  <c r="AM202" i="12"/>
  <c r="AM201" i="12"/>
  <c r="AM200" i="12"/>
  <c r="AM199" i="12"/>
  <c r="AM198" i="12"/>
  <c r="AM197" i="12"/>
  <c r="AM196" i="12"/>
  <c r="AM195" i="12"/>
  <c r="AM194" i="12"/>
  <c r="AM193" i="12"/>
  <c r="AM192" i="12"/>
  <c r="AM191" i="12"/>
  <c r="AM190" i="12"/>
  <c r="AM189" i="12"/>
  <c r="AM188" i="12"/>
  <c r="AM187" i="12"/>
  <c r="AM186" i="12"/>
  <c r="AM185" i="12"/>
  <c r="AM184" i="12"/>
  <c r="AM183" i="12"/>
  <c r="AM182" i="12"/>
  <c r="AM181" i="12"/>
  <c r="AM180" i="12"/>
  <c r="AM179" i="12"/>
  <c r="AM178" i="12"/>
  <c r="AM177" i="12"/>
  <c r="AM176" i="12"/>
  <c r="AM175" i="12"/>
  <c r="AM174" i="12"/>
  <c r="AM173" i="12"/>
  <c r="AM172" i="12"/>
  <c r="AM171" i="12"/>
  <c r="AM170" i="12"/>
  <c r="AR169" i="12"/>
  <c r="AO169" i="12"/>
  <c r="AM169" i="12"/>
  <c r="AR168" i="12"/>
  <c r="AO168" i="12"/>
  <c r="AM168" i="12"/>
  <c r="AR167" i="12"/>
  <c r="AO167" i="12"/>
  <c r="AM167" i="12"/>
  <c r="AR166" i="12"/>
  <c r="AO166" i="12"/>
  <c r="AM166" i="12"/>
  <c r="AR165" i="12"/>
  <c r="AO165" i="12"/>
  <c r="AM165" i="12"/>
  <c r="AR164" i="12"/>
  <c r="AO164" i="12"/>
  <c r="AM164" i="12"/>
  <c r="AR163" i="12"/>
  <c r="AO163" i="12"/>
  <c r="AM163" i="12"/>
  <c r="AR162" i="12"/>
  <c r="AO162" i="12"/>
  <c r="AM162" i="12"/>
  <c r="AR161" i="12"/>
  <c r="AO161" i="12"/>
  <c r="AM161" i="12"/>
  <c r="AR160" i="12"/>
  <c r="AO160" i="12"/>
  <c r="AM160" i="12"/>
  <c r="AR159" i="12"/>
  <c r="AO159" i="12"/>
  <c r="AM159" i="12"/>
  <c r="AR158" i="12"/>
  <c r="AO158" i="12"/>
  <c r="AM158" i="12"/>
  <c r="AR157" i="12"/>
  <c r="AO157" i="12"/>
  <c r="AM157" i="12"/>
  <c r="AR156" i="12"/>
  <c r="AO156" i="12"/>
  <c r="AM156" i="12"/>
  <c r="AR155" i="12"/>
  <c r="AO155" i="12"/>
  <c r="AM155" i="12"/>
  <c r="AR154" i="12"/>
  <c r="AO154" i="12"/>
  <c r="AM154" i="12"/>
  <c r="AR153" i="12"/>
  <c r="AO153" i="12"/>
  <c r="AM153" i="12"/>
  <c r="AR152" i="12"/>
  <c r="AO152" i="12"/>
  <c r="AM152" i="12"/>
  <c r="AR151" i="12"/>
  <c r="AO151" i="12"/>
  <c r="AM151" i="12"/>
  <c r="AR150" i="12"/>
  <c r="AO150" i="12"/>
  <c r="AM150" i="12"/>
  <c r="AR149" i="12"/>
  <c r="AO149" i="12"/>
  <c r="AM149" i="12"/>
  <c r="AR148" i="12"/>
  <c r="AO148" i="12"/>
  <c r="AM148" i="12"/>
  <c r="AR147" i="12"/>
  <c r="AO147" i="12"/>
  <c r="AM147" i="12"/>
  <c r="AR146" i="12"/>
  <c r="AO146" i="12"/>
  <c r="AM146" i="12"/>
  <c r="AR145" i="12"/>
  <c r="AO145" i="12"/>
  <c r="AM145" i="12"/>
  <c r="AR144" i="12"/>
  <c r="AO144" i="12"/>
  <c r="AM144" i="12"/>
  <c r="AR143" i="12"/>
  <c r="AO143" i="12"/>
  <c r="AM143" i="12"/>
  <c r="AR142" i="12"/>
  <c r="AO142" i="12"/>
  <c r="AM142" i="12"/>
  <c r="AR141" i="12"/>
  <c r="AO141" i="12"/>
  <c r="AM141" i="12"/>
  <c r="AR140" i="12"/>
  <c r="AO140" i="12"/>
  <c r="AM140" i="12"/>
  <c r="AR139" i="12"/>
  <c r="AO139" i="12"/>
  <c r="AM139" i="12"/>
  <c r="AR138" i="12"/>
  <c r="AO138" i="12"/>
  <c r="AM138" i="12"/>
  <c r="AR137" i="12"/>
  <c r="AO137" i="12"/>
  <c r="AR136" i="12"/>
  <c r="AO136" i="12"/>
  <c r="AR135" i="12"/>
  <c r="AO135" i="12"/>
  <c r="AR134" i="12"/>
  <c r="AO134" i="12"/>
  <c r="AR133" i="12"/>
  <c r="AO133" i="12"/>
  <c r="AR132" i="12"/>
  <c r="AO132" i="12"/>
  <c r="AR131" i="12"/>
  <c r="AO131" i="12"/>
  <c r="AR130" i="12"/>
  <c r="AO130" i="12"/>
  <c r="AR129" i="12"/>
  <c r="AO129" i="12"/>
  <c r="AR128" i="12"/>
  <c r="AO128" i="12"/>
  <c r="AR127" i="12"/>
  <c r="AO127" i="12"/>
  <c r="AR126" i="12"/>
  <c r="AO126" i="12"/>
  <c r="AR125" i="12"/>
  <c r="AO125" i="12"/>
  <c r="AR124" i="12"/>
  <c r="AO124" i="12"/>
  <c r="AR123" i="12"/>
  <c r="AO123" i="12"/>
  <c r="AR122" i="12"/>
  <c r="AO122" i="12"/>
  <c r="AR121" i="12"/>
  <c r="AO121" i="12"/>
  <c r="AR120" i="12"/>
  <c r="AO120" i="12"/>
  <c r="AR119" i="12"/>
  <c r="AO119" i="12"/>
  <c r="AR118" i="12"/>
  <c r="AO118" i="12"/>
  <c r="AR117" i="12"/>
  <c r="AO117" i="12"/>
  <c r="AR116" i="12"/>
  <c r="AO116" i="12"/>
  <c r="AR115" i="12"/>
  <c r="AO115" i="12"/>
  <c r="AR114" i="12"/>
  <c r="AO114" i="12"/>
  <c r="AR113" i="12"/>
  <c r="AO113" i="12"/>
  <c r="AR112" i="12"/>
  <c r="AO112" i="12"/>
  <c r="AR111" i="12"/>
  <c r="AO111" i="12"/>
  <c r="AR110" i="12"/>
  <c r="AO110" i="12"/>
  <c r="AR109" i="12"/>
  <c r="AO109" i="12"/>
  <c r="AR108" i="12"/>
  <c r="AO108" i="12"/>
  <c r="AR107" i="12"/>
  <c r="AO107" i="12"/>
  <c r="AR106" i="12"/>
  <c r="AO106" i="12"/>
  <c r="AR105" i="12"/>
  <c r="AO105" i="12"/>
  <c r="AR104" i="12"/>
  <c r="AO104" i="12"/>
  <c r="AR103" i="12"/>
  <c r="AO103" i="12"/>
  <c r="AR102" i="12"/>
  <c r="AO102" i="12"/>
  <c r="AR101" i="12"/>
  <c r="AO101" i="12"/>
  <c r="AR100" i="12"/>
  <c r="AO100" i="12"/>
  <c r="AR99" i="12"/>
  <c r="AO99" i="12"/>
  <c r="AR98" i="12"/>
  <c r="AO98" i="12"/>
  <c r="AR97" i="12"/>
  <c r="AO97" i="12"/>
  <c r="AR96" i="12"/>
  <c r="AO96" i="12"/>
  <c r="AR95" i="12"/>
  <c r="AO95" i="12"/>
  <c r="AR94" i="12"/>
  <c r="AO94" i="12"/>
  <c r="AR93" i="12"/>
  <c r="AO93" i="12"/>
  <c r="AR92" i="12"/>
  <c r="AO92" i="12"/>
  <c r="AR91" i="12"/>
  <c r="AO91" i="12"/>
  <c r="AR90" i="12"/>
  <c r="AO90" i="12"/>
  <c r="AR89" i="12"/>
  <c r="AO89" i="12"/>
  <c r="AR88" i="12"/>
  <c r="AO88" i="12"/>
  <c r="AR87" i="12"/>
  <c r="AO87" i="12"/>
  <c r="AR86" i="12"/>
  <c r="AO86" i="12"/>
  <c r="AR85" i="12"/>
  <c r="AO85" i="12"/>
  <c r="AR84" i="12"/>
  <c r="AO84" i="12"/>
  <c r="AR83" i="12"/>
  <c r="AO83" i="12"/>
  <c r="AR82" i="12"/>
  <c r="AO82" i="12"/>
  <c r="AR81" i="12"/>
  <c r="AO81" i="12"/>
  <c r="AR80" i="12"/>
  <c r="AO80" i="12"/>
  <c r="AR79" i="12"/>
  <c r="AO79" i="12"/>
  <c r="AR78" i="12"/>
  <c r="AO78" i="12"/>
  <c r="AR77" i="12"/>
  <c r="AO77" i="12"/>
  <c r="AR76" i="12"/>
  <c r="AO76" i="12"/>
  <c r="AR75" i="12"/>
  <c r="AO75" i="12"/>
  <c r="AR74" i="12"/>
  <c r="AO74" i="12"/>
  <c r="AR73" i="12"/>
  <c r="AO73" i="12"/>
  <c r="AR72" i="12"/>
  <c r="AO72" i="12"/>
  <c r="AR71" i="12"/>
  <c r="AO71" i="12"/>
  <c r="AR70" i="12"/>
  <c r="AO70" i="12"/>
  <c r="AR69" i="12"/>
  <c r="AO69" i="12"/>
  <c r="AR68" i="12"/>
  <c r="AO68" i="12"/>
  <c r="AR67" i="12"/>
  <c r="AO67" i="12"/>
  <c r="AR66" i="12"/>
  <c r="AO66" i="12"/>
  <c r="AR65" i="12"/>
  <c r="AO65" i="12"/>
  <c r="AR64" i="12"/>
  <c r="AO64" i="12"/>
  <c r="AR63" i="12"/>
  <c r="AO63" i="12"/>
  <c r="AR62" i="12"/>
  <c r="AO62" i="12"/>
  <c r="AR61" i="12"/>
  <c r="AO61" i="12"/>
  <c r="AR60" i="12"/>
  <c r="AO60" i="12"/>
  <c r="AR59" i="12"/>
  <c r="AO59" i="12"/>
  <c r="AR58" i="12"/>
  <c r="AO58" i="12"/>
  <c r="AR57" i="12"/>
  <c r="AO57" i="12"/>
  <c r="AR56" i="12"/>
  <c r="AO56" i="12"/>
  <c r="AR55" i="12"/>
  <c r="AO55" i="12"/>
  <c r="AR54" i="12"/>
  <c r="AO54" i="12"/>
  <c r="AR53" i="12"/>
  <c r="AO53" i="12"/>
  <c r="AR52" i="12"/>
  <c r="AO52" i="12"/>
  <c r="AR51" i="12"/>
  <c r="AO51" i="12"/>
  <c r="AR50" i="12"/>
  <c r="AO50" i="12"/>
  <c r="AR49" i="12"/>
  <c r="AO49" i="12"/>
  <c r="AR48" i="12"/>
  <c r="AO48" i="12"/>
  <c r="AR47" i="12"/>
  <c r="AO47" i="12"/>
  <c r="AR46" i="12"/>
  <c r="AO46" i="12"/>
  <c r="AR45" i="12"/>
  <c r="AO45" i="12"/>
  <c r="AR44" i="12"/>
  <c r="AO44" i="12"/>
  <c r="AR43" i="12"/>
  <c r="AO43" i="12"/>
  <c r="AR42" i="12"/>
  <c r="AO42" i="12"/>
  <c r="AR41" i="12"/>
  <c r="AO41" i="12"/>
  <c r="AR40" i="12"/>
  <c r="AO40" i="12"/>
  <c r="AR39" i="12"/>
  <c r="AO39" i="12"/>
  <c r="AR38" i="12"/>
  <c r="AO38" i="12"/>
  <c r="AR37" i="12"/>
  <c r="AO37" i="12"/>
  <c r="AR36" i="12"/>
  <c r="AO36" i="12"/>
  <c r="AR35" i="12"/>
  <c r="AO35" i="12"/>
  <c r="AR34" i="12"/>
  <c r="AO34" i="12"/>
  <c r="AR33" i="12"/>
  <c r="AO33" i="12"/>
  <c r="AR32" i="12"/>
  <c r="AO32" i="12"/>
  <c r="AR31" i="12"/>
  <c r="AO31" i="12"/>
  <c r="AR30" i="12"/>
  <c r="AO30" i="12"/>
  <c r="AR29" i="12"/>
  <c r="AO29" i="12"/>
  <c r="AR28" i="12"/>
  <c r="AO28" i="12"/>
  <c r="AR27" i="12"/>
  <c r="AO27" i="12"/>
  <c r="AR26" i="12"/>
  <c r="AO26" i="12"/>
  <c r="AR25" i="12"/>
  <c r="AO25" i="12"/>
  <c r="AR24" i="12"/>
  <c r="AO24" i="12"/>
  <c r="AR23" i="12"/>
  <c r="AO23" i="12"/>
  <c r="AR22" i="12"/>
  <c r="AO22" i="12"/>
  <c r="AR21" i="12"/>
  <c r="AO21" i="12"/>
  <c r="AR20" i="12"/>
  <c r="AO20" i="12"/>
  <c r="AR19" i="12"/>
  <c r="AO19" i="12"/>
  <c r="AR18" i="12"/>
  <c r="AO18" i="12"/>
  <c r="AR17" i="12"/>
  <c r="AO17" i="12"/>
  <c r="AR16" i="12"/>
  <c r="AO16" i="12"/>
  <c r="AR15" i="12"/>
  <c r="AO15" i="12"/>
  <c r="AR14" i="12"/>
  <c r="AO14" i="12"/>
  <c r="AR13" i="12"/>
  <c r="AO13" i="12"/>
  <c r="AR12" i="12"/>
  <c r="AO12" i="12"/>
  <c r="AR11" i="12"/>
  <c r="AO11" i="12"/>
  <c r="AR10" i="12"/>
  <c r="AO10" i="12"/>
  <c r="AR9" i="12"/>
  <c r="AO9" i="12"/>
  <c r="AR8" i="12"/>
  <c r="AO8" i="12"/>
  <c r="AR285" i="12"/>
  <c r="AO284" i="12"/>
  <c r="AO286" i="12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Q118" i="11"/>
  <c r="X118" i="11"/>
  <c r="AP117" i="11"/>
  <c r="X117" i="11"/>
  <c r="AP116" i="11"/>
  <c r="AM116" i="11"/>
  <c r="X116" i="11"/>
  <c r="AP115" i="11"/>
  <c r="AM115" i="11"/>
  <c r="X115" i="11"/>
  <c r="AQ114" i="11"/>
  <c r="AM114" i="11"/>
  <c r="X114" i="11"/>
  <c r="AP113" i="11"/>
  <c r="AM113" i="11"/>
  <c r="X113" i="11"/>
  <c r="AP112" i="11"/>
  <c r="AM112" i="11"/>
  <c r="AI112" i="11"/>
  <c r="X112" i="11"/>
  <c r="AP111" i="11"/>
  <c r="AM111" i="11"/>
  <c r="AI111" i="11"/>
  <c r="X111" i="11"/>
  <c r="AP110" i="11"/>
  <c r="AM110" i="11"/>
  <c r="AI110" i="11"/>
  <c r="X110" i="11"/>
  <c r="AP109" i="11"/>
  <c r="AM109" i="11"/>
  <c r="AI109" i="11"/>
  <c r="X109" i="11"/>
  <c r="AP108" i="11"/>
  <c r="AM108" i="11"/>
  <c r="AI108" i="11"/>
  <c r="X108" i="11"/>
  <c r="AQ107" i="11"/>
  <c r="AM107" i="11"/>
  <c r="AI107" i="11"/>
  <c r="X107" i="11"/>
  <c r="AQ106" i="11"/>
  <c r="AM106" i="11"/>
  <c r="AI106" i="11"/>
  <c r="X106" i="11"/>
  <c r="AP105" i="11"/>
  <c r="AM105" i="11"/>
  <c r="AI105" i="11"/>
  <c r="X105" i="11"/>
  <c r="AP104" i="11"/>
  <c r="AM104" i="11"/>
  <c r="AI104" i="11"/>
  <c r="X104" i="11"/>
  <c r="AP103" i="11"/>
  <c r="AM103" i="11"/>
  <c r="AI103" i="11"/>
  <c r="X103" i="11"/>
  <c r="AP102" i="11"/>
  <c r="AM102" i="11"/>
  <c r="AI102" i="11"/>
  <c r="X102" i="11"/>
  <c r="AP101" i="11"/>
  <c r="AM101" i="11"/>
  <c r="AI101" i="11"/>
  <c r="X101" i="11"/>
  <c r="AP100" i="11"/>
  <c r="AM100" i="11"/>
  <c r="AI100" i="11"/>
  <c r="X100" i="11"/>
  <c r="AP99" i="11"/>
  <c r="AM99" i="11"/>
  <c r="AI99" i="11"/>
  <c r="X99" i="11"/>
  <c r="AP98" i="11"/>
  <c r="AM98" i="11"/>
  <c r="AI98" i="11"/>
  <c r="X98" i="11"/>
  <c r="AP97" i="11"/>
  <c r="AM97" i="11"/>
  <c r="AI97" i="11"/>
  <c r="X97" i="11"/>
  <c r="AP96" i="11"/>
  <c r="AM96" i="11"/>
  <c r="AI96" i="11"/>
  <c r="X96" i="11"/>
  <c r="AP95" i="11"/>
  <c r="AM95" i="11"/>
  <c r="AI95" i="11"/>
  <c r="X95" i="11"/>
  <c r="AP94" i="11"/>
  <c r="AM94" i="11"/>
  <c r="AI94" i="11"/>
  <c r="X94" i="11"/>
  <c r="AP93" i="11"/>
  <c r="AM93" i="11"/>
  <c r="AI93" i="11"/>
  <c r="X93" i="11"/>
  <c r="AP92" i="11"/>
  <c r="AM92" i="11"/>
  <c r="AI92" i="11"/>
  <c r="X92" i="11"/>
  <c r="AP91" i="11"/>
  <c r="AM91" i="11"/>
  <c r="AI91" i="11"/>
  <c r="X91" i="11"/>
  <c r="AP90" i="11"/>
  <c r="AM90" i="11"/>
  <c r="AI90" i="11"/>
  <c r="X90" i="11"/>
  <c r="AP89" i="11"/>
  <c r="AM89" i="11"/>
  <c r="AI89" i="11"/>
  <c r="X89" i="11"/>
  <c r="AP88" i="11"/>
  <c r="AM88" i="11"/>
  <c r="AI88" i="11"/>
  <c r="X88" i="11"/>
  <c r="AP87" i="11"/>
  <c r="AM87" i="11"/>
  <c r="AI87" i="11"/>
  <c r="X87" i="11"/>
  <c r="AP86" i="11"/>
  <c r="AM86" i="11"/>
  <c r="AI86" i="11"/>
  <c r="X86" i="11"/>
  <c r="AP85" i="11"/>
  <c r="AM85" i="11"/>
  <c r="AI85" i="11"/>
  <c r="X85" i="11"/>
  <c r="AP84" i="11"/>
  <c r="AM84" i="11"/>
  <c r="AI84" i="11"/>
  <c r="X84" i="11"/>
  <c r="AP83" i="11"/>
  <c r="AM83" i="11"/>
  <c r="AI83" i="11"/>
  <c r="X83" i="11"/>
  <c r="AP82" i="11"/>
  <c r="AM82" i="11"/>
  <c r="AI82" i="11"/>
  <c r="X82" i="11"/>
  <c r="AP81" i="11"/>
  <c r="AM81" i="11"/>
  <c r="AI81" i="11"/>
  <c r="X81" i="11"/>
  <c r="AP80" i="11"/>
  <c r="AM80" i="11"/>
  <c r="AI80" i="11"/>
  <c r="X80" i="11"/>
  <c r="AP79" i="11"/>
  <c r="AM79" i="11"/>
  <c r="AI79" i="11"/>
  <c r="X79" i="11"/>
  <c r="AP78" i="11"/>
  <c r="AM78" i="11"/>
  <c r="AI78" i="11"/>
  <c r="X78" i="11"/>
  <c r="AP77" i="11"/>
  <c r="AM77" i="11"/>
  <c r="AI77" i="11"/>
  <c r="X77" i="11"/>
  <c r="AP76" i="11"/>
  <c r="AM76" i="11"/>
  <c r="AI76" i="11"/>
  <c r="X76" i="11"/>
  <c r="AP75" i="11"/>
  <c r="AM75" i="11"/>
  <c r="AI75" i="11"/>
  <c r="X75" i="11"/>
  <c r="AQ74" i="11"/>
  <c r="AM74" i="11"/>
  <c r="AI74" i="11"/>
  <c r="X74" i="11"/>
  <c r="AP73" i="11"/>
  <c r="AM73" i="11"/>
  <c r="AI73" i="11"/>
  <c r="X73" i="11"/>
  <c r="AP72" i="11"/>
  <c r="AM72" i="11"/>
  <c r="AI72" i="11"/>
  <c r="X72" i="11"/>
  <c r="AP71" i="11"/>
  <c r="AM71" i="11"/>
  <c r="AI71" i="11"/>
  <c r="X71" i="11"/>
  <c r="AP70" i="11"/>
  <c r="AM70" i="11"/>
  <c r="AI70" i="11"/>
  <c r="X70" i="11"/>
  <c r="AP69" i="11"/>
  <c r="AM69" i="11"/>
  <c r="AI69" i="11"/>
  <c r="X69" i="11"/>
  <c r="AP68" i="11"/>
  <c r="AI68" i="11"/>
  <c r="X68" i="11"/>
  <c r="AP67" i="11"/>
  <c r="AM67" i="11"/>
  <c r="AI67" i="11"/>
  <c r="X67" i="11"/>
  <c r="AP66" i="11"/>
  <c r="AM66" i="11"/>
  <c r="X66" i="11"/>
  <c r="AP65" i="11"/>
  <c r="AM65" i="11"/>
  <c r="AI65" i="11"/>
  <c r="X65" i="11"/>
  <c r="AP64" i="11"/>
  <c r="AM64" i="11"/>
  <c r="AI64" i="11"/>
  <c r="X64" i="11"/>
  <c r="AP63" i="11"/>
  <c r="AM63" i="11"/>
  <c r="AI63" i="11"/>
  <c r="X63" i="11"/>
  <c r="AP62" i="11"/>
  <c r="AM62" i="11"/>
  <c r="AI62" i="11"/>
  <c r="X62" i="11"/>
  <c r="AP61" i="11"/>
  <c r="AM61" i="11"/>
  <c r="AI61" i="11"/>
  <c r="X61" i="11"/>
  <c r="AP60" i="11"/>
  <c r="AM60" i="11"/>
  <c r="AI60" i="11"/>
  <c r="X60" i="11"/>
  <c r="AP59" i="11"/>
  <c r="AM59" i="11"/>
  <c r="AI59" i="11"/>
  <c r="X59" i="11"/>
  <c r="AP58" i="11"/>
  <c r="AM58" i="11"/>
  <c r="AI58" i="11"/>
  <c r="X58" i="11"/>
  <c r="AP57" i="11"/>
  <c r="AM57" i="11"/>
  <c r="AI57" i="11"/>
  <c r="X57" i="11"/>
  <c r="AP56" i="11"/>
  <c r="AM56" i="11"/>
  <c r="AI56" i="11"/>
  <c r="X56" i="11"/>
  <c r="AP55" i="11"/>
  <c r="AM55" i="11"/>
  <c r="AI55" i="11"/>
  <c r="X55" i="11"/>
  <c r="AP54" i="11"/>
  <c r="AM54" i="11"/>
  <c r="AI54" i="11"/>
  <c r="X54" i="11"/>
  <c r="AP53" i="11"/>
  <c r="AM53" i="11"/>
  <c r="AI53" i="11"/>
  <c r="X53" i="11"/>
  <c r="AP52" i="11"/>
  <c r="AM52" i="11"/>
  <c r="AI52" i="11"/>
  <c r="X52" i="11"/>
  <c r="AP51" i="11"/>
  <c r="AM51" i="11"/>
  <c r="AI51" i="11"/>
  <c r="X51" i="11"/>
  <c r="AP50" i="11"/>
  <c r="AM50" i="11"/>
  <c r="AI50" i="11"/>
  <c r="X50" i="11"/>
  <c r="AP49" i="11"/>
  <c r="AM49" i="11"/>
  <c r="AI49" i="11"/>
  <c r="X49" i="11"/>
  <c r="AP48" i="11"/>
  <c r="AM48" i="11"/>
  <c r="AI48" i="11"/>
  <c r="X48" i="11"/>
  <c r="AP47" i="11"/>
  <c r="AM47" i="11"/>
  <c r="AI47" i="11"/>
  <c r="X47" i="11"/>
  <c r="AP46" i="11"/>
  <c r="AM46" i="11"/>
  <c r="AI46" i="11"/>
  <c r="X46" i="11"/>
  <c r="AP45" i="11"/>
  <c r="AM45" i="11"/>
  <c r="AI45" i="11"/>
  <c r="X45" i="11"/>
  <c r="AP44" i="11"/>
  <c r="AM44" i="11"/>
  <c r="AI44" i="11"/>
  <c r="X44" i="11"/>
  <c r="AP43" i="11"/>
  <c r="AM43" i="11"/>
  <c r="AI43" i="11"/>
  <c r="X43" i="11"/>
  <c r="AR151" i="11"/>
  <c r="AO150" i="11"/>
  <c r="AO152" i="11"/>
</calcChain>
</file>

<file path=xl/sharedStrings.xml><?xml version="1.0" encoding="utf-8"?>
<sst xmlns="http://schemas.openxmlformats.org/spreadsheetml/2006/main" count="2885" uniqueCount="233">
  <si>
    <t>ANNEX A</t>
  </si>
  <si>
    <t>ANNEX B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</si>
  <si>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</si>
  <si>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</si>
  <si>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</si>
  <si>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</si>
  <si>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</si>
  <si>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</si>
  <si>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</si>
  <si>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</si>
  <si>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</si>
  <si>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</si>
  <si>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</si>
  <si>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</si>
  <si>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</si>
  <si>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</si>
  <si>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</si>
  <si>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</si>
  <si>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</si>
  <si>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</si>
  <si>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</si>
  <si>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</si>
  <si>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</si>
  <si>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</si>
  <si>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</si>
  <si>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</si>
  <si>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</si>
  <si>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</si>
  <si>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</si>
  <si>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</si>
  <si>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</si>
  <si>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</si>
  <si>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</si>
  <si>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</si>
  <si>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</si>
  <si>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</si>
  <si>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</si>
  <si>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</si>
  <si>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</si>
  <si>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</si>
  <si>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SPP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</si>
  <si>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</si>
  <si>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</si>
  <si>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</si>
  <si>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Neg 53.9</t>
  </si>
  <si>
    <t>Office Supplies Expenses</t>
  </si>
  <si>
    <t>Internet Expenses</t>
  </si>
  <si>
    <t>Mobile Expenses</t>
  </si>
  <si>
    <t>524ECB</t>
  </si>
  <si>
    <t>534ECB</t>
  </si>
  <si>
    <t>52E-G4</t>
  </si>
  <si>
    <t>ESC</t>
  </si>
  <si>
    <t>52E-HHCo</t>
  </si>
  <si>
    <t>512ECB</t>
  </si>
  <si>
    <t>52EBDE</t>
  </si>
  <si>
    <t>544ECB</t>
  </si>
  <si>
    <t>Repair &amp; Maint - Building &amp; Other Structures</t>
  </si>
  <si>
    <t>Semi-Expendable - Communication Equipment</t>
  </si>
  <si>
    <t>Repair &amp; Maint - Construction and Heavy Equipment</t>
  </si>
  <si>
    <t>Repair &amp; Maint - Motor Vehicles</t>
  </si>
  <si>
    <t>Repair &amp; Maint - Buildings</t>
  </si>
  <si>
    <t>Representation Expenses</t>
  </si>
  <si>
    <t>Repair &amp; Maint - Vehicle</t>
  </si>
  <si>
    <t>Internet Subscription</t>
  </si>
  <si>
    <t>ICT Software Subscription</t>
  </si>
  <si>
    <t>Other Supplies and Materials Expenses</t>
  </si>
  <si>
    <t>Semi-Expendable - ICT Equipment</t>
  </si>
  <si>
    <t>Semi-Exp Office Equipment</t>
  </si>
  <si>
    <t>RM Commo Equipment</t>
  </si>
  <si>
    <t>Medical, Dental &amp; Lab Supplies</t>
  </si>
  <si>
    <t>Semi Exp Medical Equipment</t>
  </si>
  <si>
    <t>Chemical Filtering</t>
  </si>
  <si>
    <t>Drugs and Medicines</t>
  </si>
  <si>
    <t>RM ICT Equipment</t>
  </si>
  <si>
    <t>R&amp;M - Communication Equipment</t>
  </si>
  <si>
    <t>Printing and Publications</t>
  </si>
  <si>
    <t>RM of ICT Equipment</t>
  </si>
  <si>
    <t>RM Construction Heavy Eqpt</t>
  </si>
  <si>
    <t>RM Building</t>
  </si>
  <si>
    <t>RM Vehicle</t>
  </si>
  <si>
    <t>Semi-Expendable - Medical Equipment</t>
  </si>
  <si>
    <t>Telephone - Mobile Expenses</t>
  </si>
  <si>
    <t>Semi-Expendable - Office Equipment</t>
  </si>
  <si>
    <t>Drugs and Medicines Expenses</t>
  </si>
  <si>
    <t>Semi-Expendable - Machinery Equipment Expenses</t>
  </si>
  <si>
    <t>Printing and Publication Expenses</t>
  </si>
  <si>
    <t>R &amp; M - ICT Equipment</t>
  </si>
  <si>
    <t>SPF</t>
  </si>
  <si>
    <t>CO / SPF</t>
  </si>
  <si>
    <t>Medical Retainer</t>
  </si>
  <si>
    <t>Direct Cont</t>
  </si>
  <si>
    <t>RM Machinery Equipment</t>
  </si>
  <si>
    <t>RM Motor Vehicle</t>
  </si>
  <si>
    <t>R &amp; M - Communication Equipment</t>
  </si>
  <si>
    <t>Chemical and Filtering Supplies Expenses</t>
  </si>
  <si>
    <t>R &amp; M - Motor Vehicles</t>
  </si>
  <si>
    <t>R &amp; M - Construction &amp; Heavy Equipment</t>
  </si>
  <si>
    <t>R &amp; M -Motor Vehicles</t>
  </si>
  <si>
    <t>Internet Expenses (Prepaid)</t>
  </si>
  <si>
    <t>R &amp; M - Buildings and Other Structures</t>
  </si>
  <si>
    <t>R &amp; M - Buildings</t>
  </si>
  <si>
    <t>ICT - Software Subscription</t>
  </si>
  <si>
    <t>Enhancement of ICT Equipment</t>
  </si>
  <si>
    <t>R &amp; M - Buildings (Female Barracks)</t>
  </si>
  <si>
    <t>ICT - Office Supplies Expenses</t>
  </si>
  <si>
    <t>Semi - Expendable - Office Equipment</t>
  </si>
  <si>
    <t>Semi-Expendable - Furniture and Fixtures</t>
  </si>
  <si>
    <t>Internet Subsctiption Expenses (Prepaid)</t>
  </si>
  <si>
    <t>R &amp; M - Apartment Building Nr 1</t>
  </si>
  <si>
    <t>R &amp; M - Apartment Building Nr 4</t>
  </si>
  <si>
    <t>R &amp; M - Apartment Building Nr 3</t>
  </si>
  <si>
    <t>R &amp; M - Apartment Building Nr 2</t>
  </si>
  <si>
    <t>10 June 2022</t>
  </si>
  <si>
    <t>14 June 2022</t>
  </si>
  <si>
    <t>29 June 2022</t>
  </si>
  <si>
    <t>30 May 22</t>
  </si>
  <si>
    <t>01 June 2022</t>
  </si>
  <si>
    <t>30 June 2022</t>
  </si>
  <si>
    <t>09 June 2022</t>
  </si>
  <si>
    <t>13 June 2022</t>
  </si>
  <si>
    <t>15 June 2022</t>
  </si>
  <si>
    <t>16 June 2022</t>
  </si>
  <si>
    <t>11 Mar 22</t>
  </si>
  <si>
    <t>17 May 22</t>
  </si>
  <si>
    <t>18 Apr 22</t>
  </si>
  <si>
    <t>23 May 22</t>
  </si>
  <si>
    <t>13 Jun 22</t>
  </si>
  <si>
    <t>24 May 22</t>
  </si>
  <si>
    <t>25 May 22</t>
  </si>
  <si>
    <t>27 May 22</t>
  </si>
  <si>
    <t>01 Jun 22</t>
  </si>
  <si>
    <t>13 Apr 22</t>
  </si>
  <si>
    <t>06 May 22</t>
  </si>
  <si>
    <t>16 Jun 22</t>
  </si>
  <si>
    <t>02 Jun 22</t>
  </si>
  <si>
    <t>03 Jun 22</t>
  </si>
  <si>
    <t>23 Jun 22</t>
  </si>
  <si>
    <t>01 Jul 22</t>
  </si>
  <si>
    <t>22 Jun 22</t>
  </si>
  <si>
    <t>29 Jun 22</t>
  </si>
  <si>
    <t>06 Jul 22</t>
  </si>
  <si>
    <t>Department of Budget and Management Annual Procurement Plan for FY 2022</t>
  </si>
  <si>
    <t>111TH CONTRACTING OFFICE - 52EBDE, PA - PROJECT MONITORING REPORT - 01 January - 31 December 2022</t>
  </si>
  <si>
    <t>01 Aug 22</t>
  </si>
  <si>
    <t>19 Aug 22</t>
  </si>
  <si>
    <t>R &amp; M - Building</t>
  </si>
  <si>
    <t>SPL</t>
  </si>
  <si>
    <t>23 Aug22</t>
  </si>
  <si>
    <t>24 Aug 22</t>
  </si>
  <si>
    <t>15 Aug 22</t>
  </si>
  <si>
    <t>26 Aug 22</t>
  </si>
  <si>
    <t>22 Aug 22</t>
  </si>
  <si>
    <t>R &amp; M - ICT Equipment (Machinery and Equipment)</t>
  </si>
  <si>
    <t>30 Aug 22</t>
  </si>
  <si>
    <t>Semi-Expendable - Military Police and Security Equipment</t>
  </si>
  <si>
    <t>09 Aug 22</t>
  </si>
  <si>
    <t>R &amp; M - Buildings (Officer Apartment)</t>
  </si>
  <si>
    <t>20 Sep 22</t>
  </si>
  <si>
    <t xml:space="preserve">R &amp; M - Buildings </t>
  </si>
  <si>
    <t>12 Sep 22</t>
  </si>
  <si>
    <t>19 Sep 22</t>
  </si>
  <si>
    <t>Semi-Exp ICT Equipment</t>
  </si>
  <si>
    <t>23 Sep 22</t>
  </si>
  <si>
    <t>12 Oct 22</t>
  </si>
  <si>
    <t>111TH CO</t>
  </si>
  <si>
    <t>06 Oct 22</t>
  </si>
  <si>
    <t>05 Oct 22</t>
  </si>
  <si>
    <t>RM of Motor Vehicle</t>
  </si>
  <si>
    <t>07 Oct 22</t>
  </si>
  <si>
    <t>RM of Building</t>
  </si>
  <si>
    <t>Military Police Equipment</t>
  </si>
  <si>
    <t>17 Oct 22</t>
  </si>
  <si>
    <t>RM Motor Vehicles</t>
  </si>
  <si>
    <t>20 Oct 22</t>
  </si>
  <si>
    <t>Semi-Expendable Furniture And Fixture Expense</t>
  </si>
  <si>
    <t>28 Oct 22</t>
  </si>
  <si>
    <t>Telephone-Mobile Expenses</t>
  </si>
  <si>
    <t>Medical, Dental &amp; Laboratory Supplies</t>
  </si>
  <si>
    <t>11 Nov 22</t>
  </si>
  <si>
    <t>Drugs and Medicine</t>
  </si>
  <si>
    <t>R &amp; M of Building</t>
  </si>
  <si>
    <t xml:space="preserve">
Telephone-Mobile Expenses
</t>
  </si>
  <si>
    <t>Semi - Expendables (Office- Equipment)</t>
  </si>
  <si>
    <t>R &amp; M of Construction &amp; Heavy Equipment</t>
  </si>
  <si>
    <t>Internet Expenses (Pre-paid)</t>
  </si>
  <si>
    <t>R &amp; M of Motor Vehicles</t>
  </si>
  <si>
    <t>Semi - Expendables ICT  Equipment)</t>
  </si>
  <si>
    <t>21 Nov 22</t>
  </si>
  <si>
    <t>Training Expenses</t>
  </si>
  <si>
    <t>Other Supplies &amp; Materials Expense</t>
  </si>
  <si>
    <t>22 Nov 22</t>
  </si>
  <si>
    <t>07 Dec 22</t>
  </si>
  <si>
    <t>Semi-Expendables (Media-Eqpt)</t>
  </si>
  <si>
    <t>Semi-Expendables (Furniture and Fixtures)</t>
  </si>
  <si>
    <t>21 Dec 22</t>
  </si>
  <si>
    <t>Admin &amp; Supervision</t>
  </si>
  <si>
    <t>16 Dec 22</t>
  </si>
  <si>
    <t>22 Dec 22</t>
  </si>
  <si>
    <t>Semi Expendable - Machinery Eqpt</t>
  </si>
  <si>
    <t>26 Dec 22</t>
  </si>
  <si>
    <t>15 Jul 22</t>
  </si>
  <si>
    <t>08 Jul 22</t>
  </si>
  <si>
    <t>14 Jul 22</t>
  </si>
  <si>
    <t>11 Jul 22</t>
  </si>
  <si>
    <t>21 Jul 22</t>
  </si>
  <si>
    <t>18 Jul 22</t>
  </si>
  <si>
    <t>22 Jul 22</t>
  </si>
  <si>
    <t>02 Aug 22</t>
  </si>
  <si>
    <t>ON-GOING PROCUREMENT ACTIVITIES</t>
  </si>
  <si>
    <t>NONE</t>
  </si>
  <si>
    <t>111TH CONTRACTING OFFICE - 52EBDE, PA - PROJECT MONITORING REPORT - 2nd Semester CY 2022</t>
  </si>
  <si>
    <t xml:space="preserve">Internet Expenses </t>
  </si>
  <si>
    <t>5-02-13-060-01</t>
  </si>
  <si>
    <t>No</t>
  </si>
  <si>
    <t>5-02-05-020-01</t>
  </si>
  <si>
    <t>5-02-99-030-00</t>
  </si>
  <si>
    <t>5-02-03-070-00</t>
  </si>
  <si>
    <t>5-02-13-040-01</t>
  </si>
  <si>
    <t>5-02-13-050-08</t>
  </si>
  <si>
    <t>5-02-03-010-00</t>
  </si>
  <si>
    <t>5-02-03-210-03</t>
  </si>
  <si>
    <t>5-02-03-080-00</t>
  </si>
  <si>
    <t>5-02-13-040-00</t>
  </si>
  <si>
    <t>5-02-13-050-03</t>
  </si>
  <si>
    <t>5-02-03-990-00</t>
  </si>
  <si>
    <t>5-02-03-210-08</t>
  </si>
  <si>
    <t>5-02-03-220-01</t>
  </si>
  <si>
    <t>5-02-03-210-02</t>
  </si>
  <si>
    <t>5-02-05-030-00</t>
  </si>
  <si>
    <t>5-02-02-010-00</t>
  </si>
  <si>
    <t>5-02-07-020-01</t>
  </si>
  <si>
    <t>5-06-04-040-01</t>
  </si>
  <si>
    <t>5-02-03-210-10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</si>
</sst>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12"/>
      <name val="Arial"/>
      <family val="2"/>
    </font>
    <font>
      <sz val="10"/>
      <color theme="1"/>
      <name val="Arial Narrow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202223"/>
      <name val="Arial Narrow"/>
      <family val="2"/>
    </font>
    <font>
      <sz val="10"/>
      <color indexed="8"/>
      <name val="Arial"/>
      <family val="2"/>
    </font>
    <font>
      <b/>
      <sz val="10"/>
      <color rgb="FF00B050"/>
      <name val="Arial Narrow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4D5156"/>
      <name val="Arial Narrow"/>
      <family val="2"/>
    </font>
    <font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65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0" fillId="0" borderId="0" xfId="2" applyFont="1"/>
    <xf numFmtId="0" fontId="0" fillId="0" borderId="0" xfId="2" applyFont="1" applyAlignment="1">
      <alignment horizontal="center"/>
    </xf>
    <xf numFmtId="0" fontId="5" fillId="0" borderId="0" xfId="2" applyFont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7" fillId="0" borderId="0" xfId="2" applyFont="1"/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7" fillId="0" borderId="0" xfId="2" applyFont="1" applyAlignment="1">
      <alignment vertical="center"/>
    </xf>
    <xf numFmtId="0" fontId="8" fillId="2" borderId="7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2" fillId="0" borderId="0" xfId="2"/>
    <xf numFmtId="0" fontId="12" fillId="0" borderId="0" xfId="2" applyFont="1"/>
    <xf numFmtId="0" fontId="13" fillId="0" borderId="0" xfId="2" applyFont="1"/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49" fontId="0" fillId="0" borderId="0" xfId="2" applyNumberFormat="1" applyFont="1" applyAlignment="1">
      <alignment horizontal="center" vertical="center" wrapText="1"/>
    </xf>
    <xf numFmtId="0" fontId="9" fillId="0" borderId="0" xfId="2" applyFont="1"/>
    <xf numFmtId="0" fontId="16" fillId="0" borderId="0" xfId="2" applyFont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0" fillId="3" borderId="9" xfId="0" quotePrefix="1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>
      <alignment horizontal="center" vertical="center"/>
    </xf>
    <xf numFmtId="0" fontId="17" fillId="0" borderId="2" xfId="2" applyFont="1" applyBorder="1" applyProtection="1">
      <protection locked="0"/>
    </xf>
    <xf numFmtId="0" fontId="18" fillId="0" borderId="2" xfId="2" applyFont="1" applyBorder="1" applyProtection="1">
      <protection locked="0"/>
    </xf>
    <xf numFmtId="0" fontId="17" fillId="0" borderId="2" xfId="2" applyFont="1" applyBorder="1" applyAlignment="1" applyProtection="1">
      <alignment horizontal="center"/>
      <protection locked="0"/>
    </xf>
    <xf numFmtId="15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5" fontId="10" fillId="3" borderId="10" xfId="0" applyNumberFormat="1" applyFont="1" applyFill="1" applyBorder="1" applyAlignment="1">
      <alignment horizontal="center" vertical="center" wrapText="1"/>
    </xf>
    <xf numFmtId="4" fontId="17" fillId="0" borderId="2" xfId="2" applyNumberFormat="1" applyFont="1" applyBorder="1" applyAlignment="1" applyProtection="1">
      <alignment horizontal="center"/>
      <protection locked="0"/>
    </xf>
    <xf numFmtId="164" fontId="17" fillId="0" borderId="2" xfId="1" applyFont="1" applyBorder="1" applyAlignment="1" applyProtection="1">
      <alignment horizontal="center"/>
      <protection locked="0"/>
    </xf>
    <xf numFmtId="0" fontId="17" fillId="0" borderId="3" xfId="2" applyFont="1" applyBorder="1" applyProtection="1">
      <protection locked="0"/>
    </xf>
    <xf numFmtId="0" fontId="10" fillId="0" borderId="0" xfId="2" applyFont="1"/>
    <xf numFmtId="0" fontId="10" fillId="0" borderId="9" xfId="0" quotePrefix="1" applyFont="1" applyBorder="1" applyAlignment="1" applyProtection="1">
      <alignment horizontal="center"/>
      <protection locked="0"/>
    </xf>
    <xf numFmtId="0" fontId="17" fillId="0" borderId="9" xfId="2" applyFont="1" applyBorder="1" applyProtection="1">
      <protection locked="0"/>
    </xf>
    <xf numFmtId="0" fontId="18" fillId="0" borderId="9" xfId="2" applyFont="1" applyBorder="1" applyProtection="1">
      <protection locked="0"/>
    </xf>
    <xf numFmtId="0" fontId="17" fillId="0" borderId="9" xfId="2" applyFont="1" applyBorder="1" applyAlignment="1" applyProtection="1">
      <alignment horizontal="center"/>
      <protection locked="0"/>
    </xf>
    <xf numFmtId="4" fontId="17" fillId="0" borderId="9" xfId="2" applyNumberFormat="1" applyFont="1" applyBorder="1" applyProtection="1">
      <protection locked="0"/>
    </xf>
    <xf numFmtId="0" fontId="17" fillId="0" borderId="11" xfId="2" applyFont="1" applyBorder="1" applyProtection="1">
      <protection locked="0"/>
    </xf>
    <xf numFmtId="0" fontId="10" fillId="0" borderId="9" xfId="0" quotePrefix="1" applyFont="1" applyBorder="1" applyAlignment="1" applyProtection="1">
      <alignment horizontal="center" vertical="center"/>
      <protection locked="0"/>
    </xf>
    <xf numFmtId="0" fontId="17" fillId="0" borderId="9" xfId="0" quotePrefix="1" applyFont="1" applyBorder="1" applyAlignment="1" applyProtection="1">
      <alignment horizontal="center" vertical="center"/>
      <protection locked="0"/>
    </xf>
    <xf numFmtId="15" fontId="10" fillId="0" borderId="10" xfId="0" applyNumberFormat="1" applyFont="1" applyBorder="1" applyAlignment="1" applyProtection="1">
      <alignment horizontal="center" vertical="center" wrapText="1"/>
      <protection locked="0"/>
    </xf>
    <xf numFmtId="15" fontId="17" fillId="3" borderId="10" xfId="0" applyNumberFormat="1" applyFont="1" applyFill="1" applyBorder="1" applyAlignment="1">
      <alignment horizontal="center" vertical="center" wrapText="1"/>
    </xf>
    <xf numFmtId="0" fontId="17" fillId="3" borderId="9" xfId="0" quotePrefix="1" applyFont="1" applyFill="1" applyBorder="1" applyAlignment="1">
      <alignment horizontal="center" vertical="top"/>
    </xf>
    <xf numFmtId="164" fontId="17" fillId="3" borderId="10" xfId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17" fillId="0" borderId="2" xfId="2" applyFont="1" applyBorder="1" applyAlignment="1" applyProtection="1">
      <alignment vertical="center"/>
      <protection locked="0"/>
    </xf>
    <xf numFmtId="0" fontId="17" fillId="0" borderId="2" xfId="2" applyFont="1" applyBorder="1" applyAlignment="1" applyProtection="1">
      <alignment horizontal="center" vertical="center"/>
      <protection locked="0"/>
    </xf>
    <xf numFmtId="4" fontId="17" fillId="0" borderId="2" xfId="2" applyNumberFormat="1" applyFont="1" applyBorder="1" applyAlignment="1" applyProtection="1">
      <alignment horizontal="center" vertical="center"/>
      <protection locked="0"/>
    </xf>
    <xf numFmtId="0" fontId="17" fillId="0" borderId="3" xfId="2" applyFont="1" applyBorder="1" applyAlignment="1" applyProtection="1">
      <alignment horizontal="center" vertical="center"/>
      <protection locked="0"/>
    </xf>
    <xf numFmtId="0" fontId="17" fillId="0" borderId="13" xfId="2" applyFont="1" applyBorder="1" applyAlignment="1" applyProtection="1">
      <alignment horizontal="center" vertical="center"/>
      <protection locked="0"/>
    </xf>
    <xf numFmtId="0" fontId="17" fillId="0" borderId="9" xfId="2" applyFont="1" applyBorder="1" applyAlignment="1" applyProtection="1">
      <alignment vertical="center"/>
      <protection locked="0"/>
    </xf>
    <xf numFmtId="0" fontId="17" fillId="0" borderId="9" xfId="2" applyFont="1" applyBorder="1" applyAlignment="1" applyProtection="1">
      <alignment horizontal="center" vertical="center"/>
      <protection locked="0"/>
    </xf>
    <xf numFmtId="49" fontId="17" fillId="0" borderId="9" xfId="2" applyNumberFormat="1" applyFont="1" applyBorder="1" applyAlignment="1" applyProtection="1">
      <alignment horizontal="center" vertical="center"/>
      <protection locked="0"/>
    </xf>
    <xf numFmtId="4" fontId="17" fillId="0" borderId="9" xfId="2" applyNumberFormat="1" applyFont="1" applyBorder="1" applyAlignment="1" applyProtection="1">
      <alignment horizontal="center" vertical="center"/>
      <protection locked="0"/>
    </xf>
    <xf numFmtId="0" fontId="17" fillId="0" borderId="11" xfId="2" applyFont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horizontal="center" vertical="top"/>
    </xf>
    <xf numFmtId="0" fontId="17" fillId="3" borderId="10" xfId="0" applyFont="1" applyFill="1" applyBorder="1" applyAlignment="1">
      <alignment horizontal="center"/>
    </xf>
    <xf numFmtId="164" fontId="17" fillId="0" borderId="2" xfId="2" applyNumberFormat="1" applyFont="1" applyBorder="1" applyAlignment="1" applyProtection="1">
      <alignment horizontal="center"/>
      <protection locked="0"/>
    </xf>
    <xf numFmtId="0" fontId="17" fillId="3" borderId="9" xfId="0" applyFont="1" applyFill="1" applyBorder="1" applyAlignment="1">
      <alignment horizontal="center"/>
    </xf>
    <xf numFmtId="0" fontId="17" fillId="0" borderId="10" xfId="2" applyFont="1" applyBorder="1" applyAlignment="1" applyProtection="1">
      <alignment horizontal="center" vertical="center"/>
      <protection locked="0"/>
    </xf>
    <xf numFmtId="0" fontId="5" fillId="0" borderId="16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164" fontId="17" fillId="3" borderId="10" xfId="1" applyFont="1" applyFill="1" applyBorder="1" applyAlignment="1">
      <alignment horizontal="center" vertical="center"/>
    </xf>
    <xf numFmtId="164" fontId="17" fillId="0" borderId="10" xfId="1" applyFont="1" applyFill="1" applyBorder="1" applyAlignment="1">
      <alignment horizontal="center" vertical="center"/>
    </xf>
    <xf numFmtId="164" fontId="17" fillId="3" borderId="25" xfId="1" applyFont="1" applyFill="1" applyBorder="1" applyAlignment="1">
      <alignment horizontal="center" vertical="center"/>
    </xf>
    <xf numFmtId="164" fontId="19" fillId="0" borderId="25" xfId="1" applyFont="1" applyBorder="1" applyAlignment="1">
      <alignment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/>
    <xf numFmtId="0" fontId="20" fillId="0" borderId="26" xfId="0" applyFont="1" applyBorder="1"/>
    <xf numFmtId="164" fontId="17" fillId="3" borderId="27" xfId="1" applyFont="1" applyFill="1" applyBorder="1" applyAlignment="1">
      <alignment horizontal="center" vertical="center"/>
    </xf>
    <xf numFmtId="164" fontId="20" fillId="0" borderId="10" xfId="1" applyFont="1" applyFill="1" applyBorder="1" applyAlignment="1">
      <alignment horizontal="left"/>
    </xf>
    <xf numFmtId="164" fontId="20" fillId="0" borderId="10" xfId="1" applyFont="1" applyFill="1" applyBorder="1" applyAlignment="1">
      <alignment horizontal="center"/>
    </xf>
    <xf numFmtId="164" fontId="20" fillId="0" borderId="10" xfId="1" applyFont="1" applyFill="1" applyBorder="1" applyAlignment="1"/>
    <xf numFmtId="4" fontId="17" fillId="0" borderId="28" xfId="2" applyNumberFormat="1" applyFont="1" applyBorder="1" applyAlignment="1" applyProtection="1">
      <alignment horizontal="center"/>
      <protection locked="0"/>
    </xf>
    <xf numFmtId="164" fontId="20" fillId="0" borderId="5" xfId="1" applyFont="1" applyFill="1" applyBorder="1" applyAlignment="1">
      <alignment horizontal="center"/>
    </xf>
    <xf numFmtId="4" fontId="17" fillId="0" borderId="16" xfId="2" applyNumberFormat="1" applyFont="1" applyBorder="1" applyProtection="1">
      <protection locked="0"/>
    </xf>
    <xf numFmtId="164" fontId="17" fillId="0" borderId="28" xfId="1" applyFont="1" applyBorder="1" applyAlignment="1" applyProtection="1">
      <alignment horizontal="center"/>
      <protection locked="0"/>
    </xf>
    <xf numFmtId="0" fontId="17" fillId="3" borderId="24" xfId="0" applyFont="1" applyFill="1" applyBorder="1" applyAlignment="1">
      <alignment horizontal="center" vertical="top"/>
    </xf>
    <xf numFmtId="0" fontId="17" fillId="0" borderId="23" xfId="2" applyFont="1" applyBorder="1" applyAlignment="1" applyProtection="1">
      <alignment horizontal="center" vertical="center"/>
      <protection locked="0"/>
    </xf>
    <xf numFmtId="0" fontId="17" fillId="0" borderId="23" xfId="2" applyFont="1" applyBorder="1" applyAlignment="1" applyProtection="1">
      <alignment horizontal="center"/>
      <protection locked="0"/>
    </xf>
    <xf numFmtId="0" fontId="17" fillId="0" borderId="23" xfId="2" applyFont="1" applyBorder="1" applyProtection="1">
      <protection locked="0"/>
    </xf>
    <xf numFmtId="49" fontId="17" fillId="0" borderId="23" xfId="2" applyNumberFormat="1" applyFont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>
      <alignment horizontal="center"/>
    </xf>
    <xf numFmtId="164" fontId="17" fillId="0" borderId="9" xfId="1" applyFont="1" applyBorder="1" applyAlignment="1" applyProtection="1">
      <alignment horizontal="center"/>
      <protection locked="0"/>
    </xf>
    <xf numFmtId="164" fontId="17" fillId="3" borderId="5" xfId="1" applyFont="1" applyFill="1" applyBorder="1" applyAlignment="1">
      <alignment horizontal="center" vertical="center"/>
    </xf>
    <xf numFmtId="164" fontId="17" fillId="0" borderId="28" xfId="2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>
      <alignment horizontal="center" vertical="center" wrapText="1"/>
    </xf>
    <xf numFmtId="0" fontId="17" fillId="0" borderId="5" xfId="2" applyFont="1" applyBorder="1" applyAlignment="1" applyProtection="1">
      <alignment vertical="center"/>
      <protection locked="0"/>
    </xf>
    <xf numFmtId="0" fontId="17" fillId="0" borderId="5" xfId="2" applyFont="1" applyBorder="1" applyAlignment="1" applyProtection="1">
      <alignment horizontal="center" vertical="center"/>
      <protection locked="0"/>
    </xf>
    <xf numFmtId="15" fontId="17" fillId="3" borderId="5" xfId="0" applyNumberFormat="1" applyFont="1" applyFill="1" applyBorder="1" applyAlignment="1">
      <alignment horizontal="center" vertical="center" wrapText="1"/>
    </xf>
    <xf numFmtId="49" fontId="17" fillId="0" borderId="5" xfId="2" applyNumberFormat="1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>
      <alignment horizontal="center" vertical="center" wrapText="1"/>
    </xf>
    <xf numFmtId="15" fontId="17" fillId="3" borderId="9" xfId="0" applyNumberFormat="1" applyFont="1" applyFill="1" applyBorder="1" applyAlignment="1">
      <alignment horizontal="center" vertical="center" wrapText="1"/>
    </xf>
    <xf numFmtId="164" fontId="17" fillId="3" borderId="31" xfId="1" applyFont="1" applyFill="1" applyBorder="1" applyAlignment="1">
      <alignment horizontal="center" vertical="center"/>
    </xf>
    <xf numFmtId="0" fontId="8" fillId="2" borderId="30" xfId="2" applyFont="1" applyFill="1" applyBorder="1" applyAlignment="1">
      <alignment vertical="center" wrapText="1"/>
    </xf>
    <xf numFmtId="15" fontId="17" fillId="3" borderId="10" xfId="0" quotePrefix="1" applyNumberFormat="1" applyFont="1" applyFill="1" applyBorder="1" applyAlignment="1">
      <alignment horizontal="center" vertical="center" wrapText="1"/>
    </xf>
    <xf numFmtId="164" fontId="17" fillId="3" borderId="33" xfId="1" applyFont="1" applyFill="1" applyBorder="1" applyAlignment="1">
      <alignment horizontal="center" vertical="center"/>
    </xf>
    <xf numFmtId="0" fontId="7" fillId="0" borderId="10" xfId="2" applyFont="1" applyBorder="1" applyAlignment="1">
      <alignment vertical="center"/>
    </xf>
    <xf numFmtId="0" fontId="17" fillId="3" borderId="9" xfId="0" applyFont="1" applyFill="1" applyBorder="1" applyAlignment="1">
      <alignment horizontal="center" vertical="top"/>
    </xf>
    <xf numFmtId="0" fontId="17" fillId="3" borderId="31" xfId="0" applyFont="1" applyFill="1" applyBorder="1" applyAlignment="1">
      <alignment horizontal="left" vertical="center" wrapText="1"/>
    </xf>
    <xf numFmtId="0" fontId="8" fillId="2" borderId="34" xfId="2" applyFont="1" applyFill="1" applyBorder="1" applyAlignment="1">
      <alignment vertical="center"/>
    </xf>
    <xf numFmtId="0" fontId="8" fillId="2" borderId="30" xfId="2" applyFont="1" applyFill="1" applyBorder="1" applyAlignment="1">
      <alignment vertical="center"/>
    </xf>
    <xf numFmtId="0" fontId="17" fillId="3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164" fontId="17" fillId="0" borderId="2" xfId="1" applyFont="1" applyBorder="1" applyAlignment="1" applyProtection="1">
      <alignment horizontal="center" vertical="center"/>
      <protection locked="0"/>
    </xf>
    <xf numFmtId="4" fontId="17" fillId="0" borderId="9" xfId="2" applyNumberFormat="1" applyFont="1" applyBorder="1" applyAlignment="1" applyProtection="1">
      <alignment vertical="center"/>
      <protection locked="0"/>
    </xf>
    <xf numFmtId="49" fontId="17" fillId="0" borderId="9" xfId="2" quotePrefix="1" applyNumberFormat="1" applyFont="1" applyBorder="1" applyAlignment="1" applyProtection="1">
      <alignment horizontal="center" vertical="center"/>
      <protection locked="0"/>
    </xf>
    <xf numFmtId="15" fontId="17" fillId="3" borderId="10" xfId="0" quotePrefix="1" applyNumberFormat="1" applyFont="1" applyFill="1" applyBorder="1" applyAlignment="1">
      <alignment horizontal="center" vertical="center"/>
    </xf>
    <xf numFmtId="164" fontId="17" fillId="0" borderId="2" xfId="2" applyNumberFormat="1" applyFont="1" applyBorder="1" applyAlignment="1" applyProtection="1">
      <alignment horizontal="center" vertical="center"/>
      <protection locked="0"/>
    </xf>
    <xf numFmtId="15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15" fontId="10" fillId="3" borderId="9" xfId="0" applyNumberFormat="1" applyFont="1" applyFill="1" applyBorder="1" applyAlignment="1">
      <alignment horizontal="center" vertical="center" wrapText="1"/>
    </xf>
    <xf numFmtId="4" fontId="17" fillId="0" borderId="9" xfId="2" applyNumberFormat="1" applyFont="1" applyBorder="1" applyAlignment="1" applyProtection="1">
      <alignment horizontal="center"/>
      <protection locked="0"/>
    </xf>
    <xf numFmtId="164" fontId="17" fillId="3" borderId="9" xfId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15" fontId="17" fillId="3" borderId="9" xfId="0" applyNumberFormat="1" applyFont="1" applyFill="1" applyBorder="1" applyAlignment="1">
      <alignment horizontal="center" vertical="center"/>
    </xf>
    <xf numFmtId="15" fontId="17" fillId="3" borderId="10" xfId="0" applyNumberFormat="1" applyFont="1" applyFill="1" applyBorder="1" applyAlignment="1">
      <alignment horizontal="center" vertical="center"/>
    </xf>
    <xf numFmtId="15" fontId="17" fillId="3" borderId="5" xfId="0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2" borderId="30" xfId="2" applyFont="1" applyFill="1" applyBorder="1" applyAlignment="1">
      <alignment horizontal="center" vertical="center" wrapText="1"/>
    </xf>
    <xf numFmtId="15" fontId="17" fillId="0" borderId="9" xfId="2" applyNumberFormat="1" applyFont="1" applyBorder="1" applyAlignment="1" applyProtection="1">
      <alignment horizontal="center" vertical="center"/>
      <protection locked="0"/>
    </xf>
    <xf numFmtId="15" fontId="17" fillId="0" borderId="2" xfId="2" applyNumberFormat="1" applyFont="1" applyBorder="1" applyAlignment="1" applyProtection="1">
      <alignment horizontal="center" vertical="center"/>
      <protection locked="0"/>
    </xf>
    <xf numFmtId="0" fontId="2" fillId="0" borderId="0" xfId="2" applyAlignment="1">
      <alignment horizontal="center" vertical="center"/>
    </xf>
    <xf numFmtId="0" fontId="9" fillId="0" borderId="0" xfId="2" applyFont="1" applyAlignment="1">
      <alignment horizontal="center" vertical="center"/>
    </xf>
    <xf numFmtId="164" fontId="17" fillId="3" borderId="10" xfId="0" quotePrefix="1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8" fillId="0" borderId="9" xfId="2" applyFont="1" applyBorder="1" applyAlignment="1" applyProtection="1">
      <alignment vertical="center"/>
      <protection locked="0"/>
    </xf>
    <xf numFmtId="0" fontId="17" fillId="0" borderId="11" xfId="2" applyFont="1" applyBorder="1" applyAlignment="1" applyProtection="1">
      <alignment vertical="center"/>
      <protection locked="0"/>
    </xf>
    <xf numFmtId="0" fontId="10" fillId="0" borderId="0" xfId="2" applyFont="1" applyAlignment="1">
      <alignment vertical="center"/>
    </xf>
    <xf numFmtId="14" fontId="17" fillId="3" borderId="9" xfId="0" quotePrefix="1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0" fontId="17" fillId="0" borderId="0" xfId="2" applyFont="1" applyAlignment="1">
      <alignment horizontal="center" vertical="center"/>
    </xf>
    <xf numFmtId="0" fontId="17" fillId="4" borderId="23" xfId="2" applyFont="1" applyFill="1" applyBorder="1" applyAlignment="1" applyProtection="1">
      <alignment horizontal="center" vertical="center"/>
      <protection locked="0"/>
    </xf>
    <xf numFmtId="0" fontId="17" fillId="4" borderId="0" xfId="2" applyFont="1" applyFill="1" applyAlignment="1">
      <alignment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2" fillId="0" borderId="0" xfId="2" applyAlignment="1">
      <alignment vertical="center"/>
    </xf>
    <xf numFmtId="0" fontId="17" fillId="3" borderId="9" xfId="0" applyFont="1" applyFill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0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10" fillId="3" borderId="9" xfId="0" quotePrefix="1" applyFont="1" applyFill="1" applyBorder="1" applyAlignment="1" applyProtection="1">
      <alignment horizontal="center" vertical="center"/>
      <protection locked="0"/>
    </xf>
    <xf numFmtId="0" fontId="21" fillId="0" borderId="9" xfId="0" quotePrefix="1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left" vertical="center" wrapText="1"/>
    </xf>
    <xf numFmtId="164" fontId="17" fillId="3" borderId="5" xfId="1" applyFont="1" applyFill="1" applyBorder="1" applyAlignment="1">
      <alignment horizontal="center"/>
    </xf>
    <xf numFmtId="0" fontId="17" fillId="0" borderId="24" xfId="0" applyFont="1" applyBorder="1" applyAlignment="1">
      <alignment horizontal="center" vertical="top"/>
    </xf>
    <xf numFmtId="15" fontId="17" fillId="0" borderId="5" xfId="0" applyNumberFormat="1" applyFont="1" applyBorder="1" applyAlignment="1">
      <alignment horizontal="center" vertical="center"/>
    </xf>
    <xf numFmtId="15" fontId="17" fillId="0" borderId="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164" fontId="17" fillId="0" borderId="5" xfId="1" applyFont="1" applyFill="1" applyBorder="1" applyAlignment="1">
      <alignment horizontal="center" vertical="center"/>
    </xf>
    <xf numFmtId="164" fontId="17" fillId="0" borderId="33" xfId="1" applyFont="1" applyFill="1" applyBorder="1" applyAlignment="1">
      <alignment horizontal="center" vertical="center"/>
    </xf>
    <xf numFmtId="164" fontId="17" fillId="0" borderId="28" xfId="1" applyFont="1" applyFill="1" applyBorder="1" applyAlignment="1" applyProtection="1">
      <alignment horizontal="center"/>
      <protection locked="0"/>
    </xf>
    <xf numFmtId="15" fontId="17" fillId="0" borderId="5" xfId="2" applyNumberFormat="1" applyFont="1" applyBorder="1" applyAlignment="1" applyProtection="1">
      <alignment horizontal="center" vertical="center"/>
      <protection locked="0"/>
    </xf>
    <xf numFmtId="4" fontId="17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15" fontId="17" fillId="0" borderId="10" xfId="0" quotePrefix="1" applyNumberFormat="1" applyFont="1" applyBorder="1" applyAlignment="1">
      <alignment horizontal="center" vertical="center"/>
    </xf>
    <xf numFmtId="15" fontId="17" fillId="0" borderId="10" xfId="0" quotePrefix="1" applyNumberFormat="1" applyFont="1" applyBorder="1" applyAlignment="1">
      <alignment horizontal="center" vertical="center" wrapText="1"/>
    </xf>
    <xf numFmtId="15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164" fontId="17" fillId="0" borderId="2" xfId="1" applyFont="1" applyFill="1" applyBorder="1" applyAlignment="1" applyProtection="1">
      <alignment horizontal="center"/>
      <protection locked="0"/>
    </xf>
    <xf numFmtId="164" fontId="17" fillId="0" borderId="25" xfId="1" applyFont="1" applyFill="1" applyBorder="1" applyAlignment="1">
      <alignment horizontal="center" vertical="center"/>
    </xf>
    <xf numFmtId="15" fontId="17" fillId="0" borderId="10" xfId="0" applyNumberFormat="1" applyFont="1" applyBorder="1" applyAlignment="1">
      <alignment horizontal="center" vertical="center" wrapText="1"/>
    </xf>
    <xf numFmtId="164" fontId="17" fillId="0" borderId="27" xfId="1" applyFont="1" applyFill="1" applyBorder="1" applyAlignment="1">
      <alignment horizontal="center" vertical="center"/>
    </xf>
    <xf numFmtId="4" fontId="17" fillId="0" borderId="12" xfId="2" applyNumberFormat="1" applyFont="1" applyBorder="1" applyAlignment="1" applyProtection="1">
      <alignment horizontal="center" vertical="center"/>
      <protection locked="0"/>
    </xf>
    <xf numFmtId="0" fontId="17" fillId="0" borderId="10" xfId="2" applyFont="1" applyBorder="1" applyAlignment="1" applyProtection="1">
      <alignment vertical="center"/>
      <protection locked="0"/>
    </xf>
    <xf numFmtId="49" fontId="17" fillId="0" borderId="10" xfId="2" applyNumberFormat="1" applyFont="1" applyBorder="1" applyAlignment="1" applyProtection="1">
      <alignment horizontal="center" vertical="center"/>
      <protection locked="0"/>
    </xf>
    <xf numFmtId="164" fontId="17" fillId="0" borderId="32" xfId="1" applyFont="1" applyFill="1" applyBorder="1" applyAlignment="1">
      <alignment horizontal="center" vertical="center"/>
    </xf>
    <xf numFmtId="0" fontId="8" fillId="0" borderId="21" xfId="2" applyFont="1" applyBorder="1" applyAlignment="1">
      <alignment horizontal="right" vertical="center"/>
    </xf>
    <xf numFmtId="0" fontId="8" fillId="0" borderId="22" xfId="2" applyFont="1" applyBorder="1" applyAlignment="1">
      <alignment horizontal="right" vertical="center"/>
    </xf>
    <xf numFmtId="0" fontId="8" fillId="0" borderId="14" xfId="2" applyFont="1" applyBorder="1" applyAlignment="1">
      <alignment horizontal="right" vertical="center"/>
    </xf>
    <xf numFmtId="164" fontId="2" fillId="0" borderId="10" xfId="1" applyFont="1" applyBorder="1" applyAlignment="1">
      <alignment horizontal="center"/>
    </xf>
    <xf numFmtId="49" fontId="5" fillId="0" borderId="9" xfId="2" applyNumberFormat="1" applyFont="1" applyBorder="1" applyAlignment="1">
      <alignment horizontal="center" vertical="center"/>
    </xf>
    <xf numFmtId="49" fontId="5" fillId="0" borderId="24" xfId="2" applyNumberFormat="1" applyFont="1" applyBorder="1" applyAlignment="1">
      <alignment horizontal="center" vertical="center"/>
    </xf>
    <xf numFmtId="0" fontId="8" fillId="0" borderId="23" xfId="2" applyFont="1" applyBorder="1" applyAlignment="1">
      <alignment horizontal="right" vertical="center"/>
    </xf>
    <xf numFmtId="164" fontId="2" fillId="0" borderId="9" xfId="1" applyFont="1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10" xfId="2" applyBorder="1" applyAlignment="1">
      <alignment horizontal="center"/>
    </xf>
    <xf numFmtId="164" fontId="11" fillId="0" borderId="9" xfId="1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top" wrapText="1"/>
    </xf>
    <xf numFmtId="0" fontId="5" fillId="0" borderId="16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  <xf numFmtId="0" fontId="6" fillId="0" borderId="20" xfId="2" applyFont="1" applyBorder="1" applyAlignment="1">
      <alignment horizontal="center" vertical="top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8" fillId="0" borderId="17" xfId="2" applyFont="1" applyBorder="1" applyAlignment="1">
      <alignment horizontal="right" vertical="center"/>
    </xf>
    <xf numFmtId="0" fontId="8" fillId="0" borderId="18" xfId="2" applyFont="1" applyBorder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0" fontId="11" fillId="0" borderId="17" xfId="2" applyFont="1" applyBorder="1" applyAlignment="1">
      <alignment horizontal="right" vertical="center"/>
    </xf>
    <xf numFmtId="0" fontId="11" fillId="0" borderId="18" xfId="2" applyFont="1" applyBorder="1" applyAlignment="1">
      <alignment horizontal="right" vertical="center"/>
    </xf>
    <xf numFmtId="0" fontId="11" fillId="0" borderId="23" xfId="2" applyFont="1" applyBorder="1" applyAlignment="1">
      <alignment horizontal="right" vertical="center"/>
    </xf>
    <xf numFmtId="0" fontId="11" fillId="0" borderId="1" xfId="2" applyFont="1" applyBorder="1" applyAlignment="1">
      <alignment horizontal="right"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top" wrapText="1"/>
    </xf>
    <xf numFmtId="0" fontId="23" fillId="0" borderId="0" xfId="2" applyFont="1" applyBorder="1" applyAlignment="1">
      <alignment horizontal="left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/>
    <xf numFmtId="0" fontId="23" fillId="0" borderId="0" xfId="2" applyFont="1" applyAlignment="1">
      <alignment vertical="center"/>
    </xf>
    <xf numFmtId="0" fontId="23" fillId="0" borderId="0" xfId="2" applyFont="1"/>
    <xf numFmtId="0" fontId="23" fillId="0" borderId="0" xfId="2" applyFont="1" applyAlignment="1">
      <alignment horizont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/>
    </xf>
    <xf numFmtId="0" fontId="16" fillId="0" borderId="0" xfId="2" applyFont="1"/>
    <xf numFmtId="0" fontId="16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 wrapText="1"/>
    </xf>
    <xf numFmtId="0" fontId="23" fillId="0" borderId="19" xfId="2" applyFont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top" wrapText="1"/>
    </xf>
    <xf numFmtId="0" fontId="23" fillId="0" borderId="15" xfId="2" applyFont="1" applyBorder="1" applyAlignment="1">
      <alignment horizontal="center" vertical="top" wrapText="1"/>
    </xf>
    <xf numFmtId="0" fontId="23" fillId="0" borderId="15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top" wrapText="1"/>
    </xf>
    <xf numFmtId="0" fontId="23" fillId="0" borderId="18" xfId="2" applyFont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top" wrapText="1"/>
    </xf>
    <xf numFmtId="0" fontId="23" fillId="0" borderId="2" xfId="2" applyFont="1" applyBorder="1" applyAlignment="1">
      <alignment horizontal="center" vertical="top" wrapText="1"/>
    </xf>
    <xf numFmtId="0" fontId="23" fillId="0" borderId="0" xfId="2" applyFont="1" applyAlignment="1">
      <alignment horizontal="center" vertical="top" wrapText="1"/>
    </xf>
    <xf numFmtId="0" fontId="23" fillId="0" borderId="20" xfId="2" applyFont="1" applyBorder="1" applyAlignment="1">
      <alignment horizontal="center" vertical="top" wrapText="1"/>
    </xf>
    <xf numFmtId="0" fontId="23" fillId="0" borderId="4" xfId="2" applyFont="1" applyBorder="1" applyAlignment="1">
      <alignment horizontal="center" vertical="top" wrapText="1"/>
    </xf>
    <xf numFmtId="0" fontId="23" fillId="0" borderId="16" xfId="2" applyFont="1" applyBorder="1" applyAlignment="1">
      <alignment horizontal="center" vertical="top" wrapText="1"/>
    </xf>
    <xf numFmtId="0" fontId="23" fillId="0" borderId="16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top" wrapText="1"/>
    </xf>
    <xf numFmtId="0" fontId="23" fillId="0" borderId="5" xfId="2" applyFont="1" applyBorder="1" applyAlignment="1">
      <alignment horizontal="center" vertical="center" wrapText="1"/>
    </xf>
    <xf numFmtId="0" fontId="12" fillId="2" borderId="34" xfId="2" applyFont="1" applyFill="1" applyBorder="1" applyAlignment="1">
      <alignment vertical="center"/>
    </xf>
    <xf numFmtId="0" fontId="12" fillId="2" borderId="30" xfId="2" applyFont="1" applyFill="1" applyBorder="1" applyAlignment="1">
      <alignment vertical="center"/>
    </xf>
    <xf numFmtId="0" fontId="12" fillId="2" borderId="30" xfId="2" applyFont="1" applyFill="1" applyBorder="1" applyAlignment="1">
      <alignment vertical="center" wrapText="1"/>
    </xf>
    <xf numFmtId="0" fontId="12" fillId="2" borderId="7" xfId="2" applyFont="1" applyFill="1" applyBorder="1" applyAlignment="1">
      <alignment vertical="center" wrapText="1"/>
    </xf>
    <xf numFmtId="0" fontId="12" fillId="2" borderId="30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vertical="center" wrapText="1"/>
    </xf>
    <xf numFmtId="0" fontId="24" fillId="0" borderId="0" xfId="2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3" xfId="2" applyFont="1" applyBorder="1" applyAlignment="1" applyProtection="1">
      <alignment horizontal="center" vertical="center"/>
      <protection locked="0"/>
    </xf>
    <xf numFmtId="0" fontId="24" fillId="3" borderId="25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3" borderId="10" xfId="0" applyFont="1" applyFill="1" applyBorder="1" applyAlignment="1">
      <alignment vertical="center"/>
    </xf>
    <xf numFmtId="0" fontId="24" fillId="0" borderId="5" xfId="2" applyFont="1" applyBorder="1" applyAlignment="1" applyProtection="1">
      <alignment vertical="center"/>
      <protection locked="0"/>
    </xf>
    <xf numFmtId="0" fontId="24" fillId="0" borderId="5" xfId="2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/>
    </xf>
    <xf numFmtId="49" fontId="24" fillId="0" borderId="23" xfId="2" applyNumberFormat="1" applyFont="1" applyBorder="1" applyAlignment="1" applyProtection="1">
      <alignment horizontal="center" vertical="center"/>
      <protection locked="0"/>
    </xf>
    <xf numFmtId="15" fontId="24" fillId="3" borderId="5" xfId="0" applyNumberFormat="1" applyFont="1" applyFill="1" applyBorder="1" applyAlignment="1">
      <alignment horizontal="center" vertical="center"/>
    </xf>
    <xf numFmtId="15" fontId="24" fillId="3" borderId="5" xfId="0" applyNumberFormat="1" applyFont="1" applyFill="1" applyBorder="1" applyAlignment="1">
      <alignment horizontal="center" vertical="center" wrapText="1"/>
    </xf>
    <xf numFmtId="49" fontId="24" fillId="0" borderId="5" xfId="2" applyNumberFormat="1" applyFont="1" applyBorder="1" applyAlignment="1" applyProtection="1">
      <alignment horizontal="center" vertical="center"/>
      <protection locked="0"/>
    </xf>
    <xf numFmtId="49" fontId="24" fillId="0" borderId="9" xfId="2" applyNumberFormat="1" applyFont="1" applyBorder="1" applyAlignment="1" applyProtection="1">
      <alignment horizontal="center" vertical="center"/>
      <protection locked="0"/>
    </xf>
    <xf numFmtId="0" fontId="24" fillId="3" borderId="13" xfId="0" applyFont="1" applyFill="1" applyBorder="1" applyAlignment="1">
      <alignment horizontal="center" vertical="center"/>
    </xf>
    <xf numFmtId="164" fontId="24" fillId="0" borderId="28" xfId="1" applyFont="1" applyBorder="1" applyAlignment="1" applyProtection="1">
      <alignment horizontal="center" vertical="center"/>
      <protection locked="0"/>
    </xf>
    <xf numFmtId="164" fontId="24" fillId="3" borderId="5" xfId="1" applyFont="1" applyFill="1" applyBorder="1" applyAlignment="1">
      <alignment horizontal="center" vertical="center"/>
    </xf>
    <xf numFmtId="164" fontId="24" fillId="0" borderId="28" xfId="2" applyNumberFormat="1" applyFont="1" applyBorder="1" applyAlignment="1" applyProtection="1">
      <alignment horizontal="center" vertical="center"/>
      <protection locked="0"/>
    </xf>
    <xf numFmtId="164" fontId="24" fillId="3" borderId="33" xfId="1" applyFont="1" applyFill="1" applyBorder="1" applyAlignment="1">
      <alignment horizontal="center" vertical="center"/>
    </xf>
    <xf numFmtId="0" fontId="24" fillId="0" borderId="10" xfId="2" applyFont="1" applyBorder="1" applyAlignment="1" applyProtection="1">
      <alignment horizontal="center" vertical="center"/>
      <protection locked="0"/>
    </xf>
    <xf numFmtId="0" fontId="24" fillId="0" borderId="0" xfId="2" applyFont="1" applyAlignment="1">
      <alignment vertical="center"/>
    </xf>
    <xf numFmtId="0" fontId="25" fillId="0" borderId="10" xfId="0" applyFont="1" applyBorder="1" applyAlignment="1" applyProtection="1">
      <alignment horizontal="center"/>
      <protection locked="0"/>
    </xf>
    <xf numFmtId="0" fontId="24" fillId="0" borderId="2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15" fontId="24" fillId="0" borderId="5" xfId="0" applyNumberFormat="1" applyFont="1" applyBorder="1" applyAlignment="1">
      <alignment horizontal="center" vertical="center"/>
    </xf>
    <xf numFmtId="15" fontId="24" fillId="0" borderId="5" xfId="0" applyNumberFormat="1" applyFont="1" applyBorder="1" applyAlignment="1">
      <alignment horizontal="center" vertical="center" wrapText="1"/>
    </xf>
    <xf numFmtId="164" fontId="24" fillId="3" borderId="25" xfId="1" applyFont="1" applyFill="1" applyBorder="1" applyAlignment="1">
      <alignment horizontal="center" vertical="center"/>
    </xf>
    <xf numFmtId="164" fontId="24" fillId="0" borderId="5" xfId="1" applyFont="1" applyFill="1" applyBorder="1" applyAlignment="1">
      <alignment horizontal="center" vertical="center"/>
    </xf>
    <xf numFmtId="164" fontId="24" fillId="0" borderId="33" xfId="1" applyFont="1" applyFill="1" applyBorder="1" applyAlignment="1">
      <alignment horizontal="center" vertical="center"/>
    </xf>
    <xf numFmtId="164" fontId="24" fillId="0" borderId="28" xfId="1" applyFont="1" applyFill="1" applyBorder="1" applyAlignment="1" applyProtection="1">
      <alignment horizontal="center" vertical="center"/>
      <protection locked="0"/>
    </xf>
    <xf numFmtId="15" fontId="24" fillId="0" borderId="5" xfId="2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164" fontId="24" fillId="0" borderId="25" xfId="1" applyFont="1" applyFill="1" applyBorder="1" applyAlignment="1">
      <alignment horizontal="center" vertical="center"/>
    </xf>
    <xf numFmtId="0" fontId="24" fillId="0" borderId="0" xfId="2" applyFont="1" applyAlignment="1" applyProtection="1">
      <alignment horizontal="center" vertical="center"/>
      <protection locked="0"/>
    </xf>
    <xf numFmtId="0" fontId="24" fillId="0" borderId="27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3" borderId="35" xfId="0" applyFont="1" applyFill="1" applyBorder="1" applyAlignment="1">
      <alignment vertical="center"/>
    </xf>
    <xf numFmtId="0" fontId="24" fillId="0" borderId="35" xfId="2" applyFont="1" applyBorder="1" applyAlignment="1" applyProtection="1">
      <alignment vertical="center"/>
      <protection locked="0"/>
    </xf>
    <xf numFmtId="0" fontId="24" fillId="0" borderId="35" xfId="2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left" vertical="center" wrapText="1"/>
    </xf>
    <xf numFmtId="0" fontId="24" fillId="0" borderId="10" xfId="2" applyFont="1" applyBorder="1" applyAlignment="1" applyProtection="1">
      <alignment vertical="center"/>
      <protection locked="0"/>
    </xf>
    <xf numFmtId="0" fontId="24" fillId="3" borderId="39" xfId="0" applyFont="1" applyFill="1" applyBorder="1" applyAlignment="1">
      <alignment horizontal="center" vertical="center"/>
    </xf>
    <xf numFmtId="164" fontId="24" fillId="0" borderId="15" xfId="1" applyFont="1" applyBorder="1" applyAlignment="1" applyProtection="1">
      <alignment horizontal="center" vertical="center"/>
      <protection locked="0"/>
    </xf>
    <xf numFmtId="164" fontId="24" fillId="3" borderId="35" xfId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3" borderId="10" xfId="0" applyFont="1" applyFill="1" applyBorder="1" applyAlignment="1">
      <alignment horizontal="center" vertical="center"/>
    </xf>
    <xf numFmtId="164" fontId="25" fillId="0" borderId="10" xfId="1" applyFont="1" applyBorder="1" applyAlignment="1">
      <alignment vertical="center"/>
    </xf>
    <xf numFmtId="0" fontId="24" fillId="4" borderId="0" xfId="2" applyFont="1" applyFill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0" xfId="2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/>
    </xf>
    <xf numFmtId="0" fontId="24" fillId="4" borderId="10" xfId="2" applyFont="1" applyFill="1" applyBorder="1" applyAlignment="1" applyProtection="1">
      <alignment vertical="center"/>
      <protection locked="0"/>
    </xf>
    <xf numFmtId="0" fontId="24" fillId="4" borderId="23" xfId="2" applyFont="1" applyFill="1" applyBorder="1" applyAlignment="1" applyProtection="1">
      <alignment horizontal="center" vertical="center"/>
      <protection locked="0"/>
    </xf>
    <xf numFmtId="49" fontId="24" fillId="4" borderId="23" xfId="2" applyNumberFormat="1" applyFont="1" applyFill="1" applyBorder="1" applyAlignment="1" applyProtection="1">
      <alignment horizontal="center" vertical="center"/>
      <protection locked="0"/>
    </xf>
    <xf numFmtId="15" fontId="24" fillId="4" borderId="5" xfId="0" applyNumberFormat="1" applyFont="1" applyFill="1" applyBorder="1" applyAlignment="1">
      <alignment horizontal="center" vertical="center"/>
    </xf>
    <xf numFmtId="15" fontId="24" fillId="4" borderId="5" xfId="0" applyNumberFormat="1" applyFont="1" applyFill="1" applyBorder="1" applyAlignment="1">
      <alignment horizontal="center" vertical="center" wrapText="1"/>
    </xf>
    <xf numFmtId="49" fontId="24" fillId="4" borderId="5" xfId="2" applyNumberFormat="1" applyFont="1" applyFill="1" applyBorder="1" applyAlignment="1" applyProtection="1">
      <alignment horizontal="center" vertical="center"/>
      <protection locked="0"/>
    </xf>
    <xf numFmtId="164" fontId="25" fillId="4" borderId="10" xfId="1" applyFont="1" applyFill="1" applyBorder="1" applyAlignment="1">
      <alignment vertical="center"/>
    </xf>
    <xf numFmtId="164" fontId="24" fillId="4" borderId="5" xfId="1" applyFont="1" applyFill="1" applyBorder="1" applyAlignment="1">
      <alignment horizontal="center" vertical="center"/>
    </xf>
    <xf numFmtId="164" fontId="24" fillId="4" borderId="28" xfId="2" applyNumberFormat="1" applyFont="1" applyFill="1" applyBorder="1" applyAlignment="1" applyProtection="1">
      <alignment horizontal="center" vertical="center"/>
      <protection locked="0"/>
    </xf>
    <xf numFmtId="164" fontId="24" fillId="4" borderId="33" xfId="1" applyFont="1" applyFill="1" applyBorder="1" applyAlignment="1">
      <alignment horizontal="center" vertical="center"/>
    </xf>
    <xf numFmtId="0" fontId="24" fillId="4" borderId="0" xfId="2" applyFont="1" applyFill="1" applyAlignment="1">
      <alignment vertical="center"/>
    </xf>
    <xf numFmtId="0" fontId="24" fillId="3" borderId="24" xfId="0" applyFont="1" applyFill="1" applyBorder="1" applyAlignment="1">
      <alignment horizontal="center" vertical="top"/>
    </xf>
    <xf numFmtId="0" fontId="24" fillId="3" borderId="31" xfId="0" applyFont="1" applyFill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3" borderId="9" xfId="0" applyFont="1" applyFill="1" applyBorder="1" applyAlignment="1">
      <alignment vertical="center"/>
    </xf>
    <xf numFmtId="0" fontId="24" fillId="0" borderId="16" xfId="2" applyFont="1" applyBorder="1" applyAlignment="1" applyProtection="1">
      <alignment vertical="center"/>
      <protection locked="0"/>
    </xf>
    <xf numFmtId="0" fontId="24" fillId="0" borderId="16" xfId="2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>
      <alignment horizontal="center" vertical="center" wrapText="1"/>
    </xf>
    <xf numFmtId="0" fontId="24" fillId="0" borderId="23" xfId="2" applyFont="1" applyBorder="1" applyAlignment="1" applyProtection="1">
      <alignment horizontal="center"/>
      <protection locked="0"/>
    </xf>
    <xf numFmtId="0" fontId="24" fillId="0" borderId="23" xfId="2" applyFont="1" applyBorder="1" applyProtection="1">
      <protection locked="0"/>
    </xf>
    <xf numFmtId="0" fontId="24" fillId="3" borderId="13" xfId="0" applyFont="1" applyFill="1" applyBorder="1" applyAlignment="1">
      <alignment horizontal="center"/>
    </xf>
    <xf numFmtId="164" fontId="24" fillId="0" borderId="16" xfId="1" applyFont="1" applyBorder="1" applyAlignment="1" applyProtection="1">
      <alignment horizontal="center"/>
      <protection locked="0"/>
    </xf>
    <xf numFmtId="164" fontId="24" fillId="3" borderId="16" xfId="1" applyFont="1" applyFill="1" applyBorder="1" applyAlignment="1">
      <alignment horizontal="center" vertical="center"/>
    </xf>
    <xf numFmtId="164" fontId="24" fillId="0" borderId="28" xfId="2" applyNumberFormat="1" applyFont="1" applyBorder="1" applyAlignment="1" applyProtection="1">
      <alignment horizontal="center"/>
      <protection locked="0"/>
    </xf>
    <xf numFmtId="0" fontId="12" fillId="0" borderId="34" xfId="2" applyFont="1" applyBorder="1" applyAlignment="1">
      <alignment horizontal="right" vertical="center"/>
    </xf>
    <xf numFmtId="0" fontId="12" fillId="0" borderId="30" xfId="2" applyFont="1" applyBorder="1" applyAlignment="1">
      <alignment horizontal="right" vertical="center"/>
    </xf>
    <xf numFmtId="0" fontId="12" fillId="0" borderId="38" xfId="2" applyFont="1" applyBorder="1" applyAlignment="1">
      <alignment horizontal="right" vertical="center"/>
    </xf>
    <xf numFmtId="164" fontId="12" fillId="0" borderId="13" xfId="1" applyFont="1" applyBorder="1" applyAlignment="1">
      <alignment horizontal="center" vertical="center"/>
    </xf>
    <xf numFmtId="164" fontId="12" fillId="0" borderId="9" xfId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49" fontId="23" fillId="0" borderId="24" xfId="2" applyNumberFormat="1" applyFont="1" applyBorder="1" applyAlignment="1">
      <alignment horizontal="center" vertical="center"/>
    </xf>
    <xf numFmtId="0" fontId="9" fillId="0" borderId="10" xfId="2" applyFont="1" applyBorder="1" applyAlignment="1">
      <alignment vertical="center"/>
    </xf>
    <xf numFmtId="0" fontId="12" fillId="0" borderId="24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2" fillId="0" borderId="13" xfId="2" applyFont="1" applyBorder="1" applyAlignment="1">
      <alignment horizontal="right" vertical="center"/>
    </xf>
    <xf numFmtId="164" fontId="9" fillId="0" borderId="9" xfId="1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12" fillId="0" borderId="21" xfId="2" applyFont="1" applyBorder="1" applyAlignment="1">
      <alignment horizontal="right" vertical="center"/>
    </xf>
    <xf numFmtId="0" fontId="12" fillId="0" borderId="22" xfId="2" applyFont="1" applyBorder="1" applyAlignment="1">
      <alignment horizontal="right" vertical="center"/>
    </xf>
    <xf numFmtId="0" fontId="12" fillId="0" borderId="14" xfId="2" applyFont="1" applyBorder="1" applyAlignment="1">
      <alignment horizontal="right" vertical="center"/>
    </xf>
    <xf numFmtId="0" fontId="9" fillId="0" borderId="10" xfId="2" applyFont="1" applyBorder="1" applyAlignment="1">
      <alignment horizontal="center"/>
    </xf>
    <xf numFmtId="164" fontId="9" fillId="0" borderId="10" xfId="1" applyFont="1" applyBorder="1" applyAlignment="1">
      <alignment horizontal="center"/>
    </xf>
    <xf numFmtId="49" fontId="16" fillId="0" borderId="0" xfId="2" applyNumberFormat="1" applyFont="1" applyAlignment="1">
      <alignment horizontal="center" vertical="center"/>
    </xf>
    <xf numFmtId="164" fontId="24" fillId="0" borderId="28" xfId="1" applyFont="1" applyBorder="1" applyAlignment="1" applyProtection="1">
      <alignment horizontal="center"/>
      <protection locked="0"/>
    </xf>
    <xf numFmtId="0" fontId="24" fillId="3" borderId="25" xfId="0" applyFont="1" applyFill="1" applyBorder="1" applyAlignment="1">
      <alignment horizontal="center" vertical="center" wrapText="1"/>
    </xf>
    <xf numFmtId="0" fontId="9" fillId="0" borderId="10" xfId="2" applyFont="1" applyBorder="1"/>
    <xf numFmtId="49" fontId="16" fillId="0" borderId="0" xfId="2" applyNumberFormat="1" applyFont="1" applyAlignment="1">
      <alignment horizontal="center" vertical="center" wrapText="1"/>
    </xf>
    <xf numFmtId="0" fontId="6" fillId="0" borderId="3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</cellXfs>
  <cellStyles count="3">
    <cellStyle name="Comma" xfId="1" builtinId="3"/>
    <cellStyle name="Excel Built-in Normal" xfId="2" xr:uid="{00000000-0005-0000-0000-000001000000}"/>
    <cellStyle name="Normal" xfId="0" builtinId="0"/>
  </cellStyles>
  <dxfs count="11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537066</xdr:colOff>
      <xdr:row>163</xdr:row>
      <xdr:rowOff>9526</xdr:rowOff>
    </xdr:from>
    <xdr:to>
      <xdr:col>35</xdr:col>
      <xdr:colOff>447676</xdr:colOff>
      <xdr:row>173</xdr:row>
      <xdr:rowOff>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37441" y="64731901"/>
          <a:ext cx="2825260" cy="163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Prepared by:</a:t>
          </a: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Marvin M</a:t>
          </a:r>
          <a:r>
            <a:rPr lang="en-US" sz="1400" baseline="0">
              <a:latin typeface="Arial" pitchFamily="34" charset="0"/>
              <a:cs typeface="Arial" pitchFamily="34" charset="0"/>
            </a:rPr>
            <a:t> Tapulayan</a:t>
          </a:r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SSg       (Inf)       PA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Operations NCO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   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41</xdr:col>
      <xdr:colOff>885825</xdr:colOff>
      <xdr:row>163</xdr:row>
      <xdr:rowOff>85724</xdr:rowOff>
    </xdr:from>
    <xdr:to>
      <xdr:col>46</xdr:col>
      <xdr:colOff>240080</xdr:colOff>
      <xdr:row>179</xdr:row>
      <xdr:rowOff>47624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39500" y="64808099"/>
          <a:ext cx="3650030" cy="2581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Noted</a:t>
          </a:r>
          <a:r>
            <a:rPr lang="en-US" sz="1400" baseline="0">
              <a:latin typeface="Arial" pitchFamily="34" charset="0"/>
              <a:cs typeface="Arial" pitchFamily="34" charset="0"/>
            </a:rPr>
            <a:t> by:</a:t>
          </a:r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 MOISES   L   PECAYO</a:t>
          </a:r>
          <a:endParaRPr lang="en-US" sz="1400" baseline="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 MAJ       (QMS)       PA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Commanding Officer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42</xdr:col>
      <xdr:colOff>495300</xdr:colOff>
      <xdr:row>166</xdr:row>
      <xdr:rowOff>4238</xdr:rowOff>
    </xdr:from>
    <xdr:to>
      <xdr:col>44</xdr:col>
      <xdr:colOff>197273</xdr:colOff>
      <xdr:row>173</xdr:row>
      <xdr:rowOff>30696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67" b="97674" l="0" r="9668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693467" y="65250488"/>
          <a:ext cx="1718733" cy="13049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537066</xdr:colOff>
      <xdr:row>297</xdr:row>
      <xdr:rowOff>9526</xdr:rowOff>
    </xdr:from>
    <xdr:to>
      <xdr:col>35</xdr:col>
      <xdr:colOff>447676</xdr:colOff>
      <xdr:row>307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37441" y="64760476"/>
          <a:ext cx="10502410" cy="163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Prepared by:</a:t>
          </a: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Marvin M</a:t>
          </a:r>
          <a:r>
            <a:rPr lang="en-US" sz="1400" baseline="0">
              <a:latin typeface="Arial" pitchFamily="34" charset="0"/>
              <a:cs typeface="Arial" pitchFamily="34" charset="0"/>
            </a:rPr>
            <a:t> Tapulayan</a:t>
          </a:r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SSg       (Inf)       PA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Operations NCO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   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41</xdr:col>
      <xdr:colOff>885825</xdr:colOff>
      <xdr:row>297</xdr:row>
      <xdr:rowOff>85724</xdr:rowOff>
    </xdr:from>
    <xdr:to>
      <xdr:col>46</xdr:col>
      <xdr:colOff>240080</xdr:colOff>
      <xdr:row>313</xdr:row>
      <xdr:rowOff>47624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878550" y="64836674"/>
          <a:ext cx="3269030" cy="2581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Noted</a:t>
          </a:r>
          <a:r>
            <a:rPr lang="en-US" sz="1400" baseline="0">
              <a:latin typeface="Arial" pitchFamily="34" charset="0"/>
              <a:cs typeface="Arial" pitchFamily="34" charset="0"/>
            </a:rPr>
            <a:t> by:</a:t>
          </a:r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 MOISES   L   PECAYO</a:t>
          </a:r>
          <a:endParaRPr lang="en-US" sz="1400" baseline="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 MAJ       (QMS)       PA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Commanding Officer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42</xdr:col>
      <xdr:colOff>495300</xdr:colOff>
      <xdr:row>300</xdr:row>
      <xdr:rowOff>4238</xdr:rowOff>
    </xdr:from>
    <xdr:to>
      <xdr:col>44</xdr:col>
      <xdr:colOff>646642</xdr:colOff>
      <xdr:row>308</xdr:row>
      <xdr:rowOff>39163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67" b="97674" l="0" r="9668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373850" y="65269538"/>
          <a:ext cx="1722967" cy="13303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M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ID%202022%20FILES/OPERATION%20FILES/RECURING%20REPORT/PM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mr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162"/>
  <sheetViews>
    <sheetView tabSelected="1" view="pageBreakPreview" topLeftCell="X115" zoomScale="50" zoomScaleNormal="90" zoomScaleSheetLayoutView="50" workbookViewId="0">
      <selection activeCell="AM141" sqref="AM141"/>
    </sheetView>
  </sheetViews>
  <sheetFormatPr defaultColWidth="8.6640625" defaultRowHeight="15" x14ac:dyDescent="0.25"/>
  <cols>
    <col min="1" max="1" width="8.6640625" style="223"/>
    <col min="2" max="2" width="13.5546875" style="24" customWidth="1"/>
    <col min="3" max="3" width="13.6640625" style="24" hidden="1" customWidth="1"/>
    <col min="4" max="4" width="22.6640625" style="24" customWidth="1"/>
    <col min="5" max="6" width="8.6640625" style="223" customWidth="1"/>
    <col min="7" max="23" width="8.6640625" style="24" hidden="1" customWidth="1"/>
    <col min="24" max="24" width="15.6640625" style="24" customWidth="1"/>
    <col min="25" max="25" width="13.44140625" style="24" customWidth="1"/>
    <col min="26" max="26" width="14.44140625" style="24" customWidth="1"/>
    <col min="27" max="27" width="7.21875" style="24" customWidth="1"/>
    <col min="28" max="28" width="5.109375" style="24" customWidth="1"/>
    <col min="29" max="29" width="6.5546875" style="24" customWidth="1"/>
    <col min="30" max="30" width="4.109375" style="24" customWidth="1"/>
    <col min="31" max="32" width="6.21875" style="24" customWidth="1"/>
    <col min="33" max="33" width="4.33203125" style="24" customWidth="1"/>
    <col min="34" max="34" width="7" style="24" customWidth="1"/>
    <col min="35" max="37" width="13.21875" style="137" bestFit="1" customWidth="1"/>
    <col min="38" max="38" width="13.21875" style="137" customWidth="1"/>
    <col min="39" max="39" width="13.88671875" style="137" customWidth="1"/>
    <col min="40" max="40" width="9.33203125" style="24" customWidth="1"/>
    <col min="41" max="44" width="15" style="24" bestFit="1" customWidth="1"/>
    <col min="45" max="45" width="10.77734375" style="24" customWidth="1"/>
    <col min="46" max="46" width="15" style="24" bestFit="1" customWidth="1"/>
    <col min="47" max="47" width="6.6640625" style="24" customWidth="1"/>
    <col min="48" max="48" width="6.109375" style="24" customWidth="1"/>
    <col min="49" max="49" width="6.44140625" style="24" customWidth="1"/>
    <col min="50" max="50" width="6.6640625" style="24" customWidth="1"/>
    <col min="51" max="51" width="7.5546875" style="24" customWidth="1"/>
    <col min="52" max="52" width="7.6640625" style="24" customWidth="1"/>
    <col min="53" max="53" width="6.6640625" style="24" customWidth="1"/>
    <col min="54" max="54" width="8.33203125" style="24" customWidth="1"/>
    <col min="55" max="16384" width="8.6640625" style="24"/>
  </cols>
  <sheetData>
    <row r="1" spans="1:54" s="218" customFormat="1" ht="15.6" x14ac:dyDescent="0.3">
      <c r="A1" s="217"/>
      <c r="E1" s="217" t="s">
        <v>0</v>
      </c>
      <c r="F1" s="217"/>
      <c r="X1" s="218" t="s">
        <v>1</v>
      </c>
      <c r="AI1" s="219"/>
      <c r="AJ1" s="219"/>
      <c r="AK1" s="219"/>
      <c r="AL1" s="219"/>
      <c r="AM1" s="220"/>
      <c r="AN1" s="221"/>
      <c r="AO1" s="222"/>
      <c r="AP1" s="222"/>
      <c r="AQ1" s="222"/>
      <c r="AR1" s="222"/>
      <c r="AS1" s="222"/>
      <c r="AT1" s="222"/>
      <c r="AU1" s="221"/>
    </row>
    <row r="2" spans="1:54" ht="15.6" x14ac:dyDescent="0.3">
      <c r="X2" s="218"/>
      <c r="AM2" s="224"/>
      <c r="AN2" s="225"/>
      <c r="AO2" s="225"/>
      <c r="AP2" s="225"/>
      <c r="AQ2" s="225"/>
      <c r="AR2" s="225"/>
      <c r="AS2" s="225"/>
      <c r="AT2" s="225"/>
      <c r="AU2" s="225"/>
    </row>
    <row r="3" spans="1:54" s="227" customFormat="1" ht="15.6" x14ac:dyDescent="0.3">
      <c r="A3" s="226"/>
      <c r="E3" s="217" t="s">
        <v>141</v>
      </c>
      <c r="F3" s="226"/>
      <c r="T3" s="228"/>
      <c r="U3" s="228"/>
      <c r="V3" s="228"/>
      <c r="X3" s="218" t="s">
        <v>210</v>
      </c>
      <c r="Y3" s="218"/>
      <c r="AI3" s="219"/>
      <c r="AJ3" s="219"/>
      <c r="AK3" s="219"/>
      <c r="AL3" s="219"/>
      <c r="AM3" s="219"/>
      <c r="AR3" s="228"/>
      <c r="AS3" s="228"/>
      <c r="AT3" s="228"/>
      <c r="AU3" s="228"/>
    </row>
    <row r="4" spans="1:54" s="231" customFormat="1" ht="16.2" thickBot="1" x14ac:dyDescent="0.35">
      <c r="A4" s="229"/>
      <c r="B4" s="230"/>
      <c r="C4" s="230"/>
      <c r="E4" s="229"/>
      <c r="F4" s="229"/>
      <c r="T4" s="230"/>
      <c r="U4" s="230"/>
      <c r="V4" s="230"/>
      <c r="AI4" s="232"/>
      <c r="AJ4" s="232"/>
      <c r="AK4" s="232"/>
      <c r="AL4" s="232"/>
      <c r="AM4" s="232"/>
      <c r="AR4" s="230"/>
      <c r="AS4" s="230"/>
      <c r="AT4" s="230"/>
      <c r="AU4" s="230"/>
    </row>
    <row r="5" spans="1:54" s="242" customFormat="1" ht="18" customHeight="1" x14ac:dyDescent="0.3">
      <c r="A5" s="233"/>
      <c r="B5" s="234" t="s">
        <v>2</v>
      </c>
      <c r="C5" s="235"/>
      <c r="D5" s="236" t="s">
        <v>3</v>
      </c>
      <c r="E5" s="237" t="s">
        <v>4</v>
      </c>
      <c r="F5" s="237" t="s">
        <v>5</v>
      </c>
      <c r="G5" s="238" t="s">
        <v>6</v>
      </c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40"/>
      <c r="S5" s="236" t="s">
        <v>7</v>
      </c>
      <c r="T5" s="238" t="s">
        <v>8</v>
      </c>
      <c r="U5" s="239"/>
      <c r="V5" s="240"/>
      <c r="W5" s="236" t="s">
        <v>9</v>
      </c>
      <c r="X5" s="236" t="s">
        <v>10</v>
      </c>
      <c r="Y5" s="236" t="s">
        <v>11</v>
      </c>
      <c r="Z5" s="236" t="s">
        <v>5</v>
      </c>
      <c r="AA5" s="238" t="s">
        <v>12</v>
      </c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40"/>
      <c r="AN5" s="236" t="s">
        <v>7</v>
      </c>
      <c r="AO5" s="241" t="s">
        <v>8</v>
      </c>
      <c r="AP5" s="241"/>
      <c r="AQ5" s="241"/>
      <c r="AR5" s="241" t="s">
        <v>13</v>
      </c>
      <c r="AS5" s="241"/>
      <c r="AT5" s="241"/>
      <c r="AU5" s="208" t="s">
        <v>14</v>
      </c>
      <c r="AV5" s="208" t="s">
        <v>15</v>
      </c>
      <c r="AW5" s="208"/>
      <c r="AX5" s="208"/>
      <c r="AY5" s="208"/>
      <c r="AZ5" s="208"/>
      <c r="BA5" s="208"/>
      <c r="BB5" s="363" t="s">
        <v>16</v>
      </c>
    </row>
    <row r="6" spans="1:54" ht="52.5" customHeight="1" thickBot="1" x14ac:dyDescent="0.3">
      <c r="B6" s="243"/>
      <c r="C6" s="244"/>
      <c r="D6" s="245"/>
      <c r="E6" s="246"/>
      <c r="F6" s="246"/>
      <c r="G6" s="247" t="s">
        <v>17</v>
      </c>
      <c r="H6" s="247" t="s">
        <v>18</v>
      </c>
      <c r="I6" s="247" t="s">
        <v>19</v>
      </c>
      <c r="J6" s="247" t="s">
        <v>20</v>
      </c>
      <c r="K6" s="247" t="s">
        <v>21</v>
      </c>
      <c r="L6" s="247" t="s">
        <v>22</v>
      </c>
      <c r="M6" s="247" t="s">
        <v>23</v>
      </c>
      <c r="N6" s="247" t="s">
        <v>24</v>
      </c>
      <c r="O6" s="247" t="s">
        <v>25</v>
      </c>
      <c r="P6" s="247" t="s">
        <v>26</v>
      </c>
      <c r="Q6" s="247" t="s">
        <v>27</v>
      </c>
      <c r="R6" s="247" t="s">
        <v>28</v>
      </c>
      <c r="S6" s="245"/>
      <c r="T6" s="247" t="s">
        <v>29</v>
      </c>
      <c r="U6" s="247" t="s">
        <v>30</v>
      </c>
      <c r="V6" s="247" t="s">
        <v>31</v>
      </c>
      <c r="W6" s="245"/>
      <c r="X6" s="245"/>
      <c r="Y6" s="245"/>
      <c r="Z6" s="245"/>
      <c r="AA6" s="247" t="s">
        <v>17</v>
      </c>
      <c r="AB6" s="247" t="s">
        <v>32</v>
      </c>
      <c r="AC6" s="247" t="s">
        <v>19</v>
      </c>
      <c r="AD6" s="247" t="s">
        <v>20</v>
      </c>
      <c r="AE6" s="247" t="s">
        <v>21</v>
      </c>
      <c r="AF6" s="247" t="s">
        <v>22</v>
      </c>
      <c r="AG6" s="247" t="s">
        <v>23</v>
      </c>
      <c r="AH6" s="247" t="s">
        <v>33</v>
      </c>
      <c r="AI6" s="248" t="s">
        <v>34</v>
      </c>
      <c r="AJ6" s="248" t="s">
        <v>25</v>
      </c>
      <c r="AK6" s="248" t="s">
        <v>26</v>
      </c>
      <c r="AL6" s="248" t="s">
        <v>35</v>
      </c>
      <c r="AM6" s="248" t="s">
        <v>36</v>
      </c>
      <c r="AN6" s="245"/>
      <c r="AO6" s="247" t="s">
        <v>37</v>
      </c>
      <c r="AP6" s="247" t="s">
        <v>30</v>
      </c>
      <c r="AQ6" s="247" t="s">
        <v>88</v>
      </c>
      <c r="AR6" s="247" t="s">
        <v>29</v>
      </c>
      <c r="AS6" s="247" t="s">
        <v>30</v>
      </c>
      <c r="AT6" s="247" t="s">
        <v>88</v>
      </c>
      <c r="AU6" s="209"/>
      <c r="AV6" s="69" t="s">
        <v>19</v>
      </c>
      <c r="AW6" s="69" t="s">
        <v>20</v>
      </c>
      <c r="AX6" s="69" t="s">
        <v>21</v>
      </c>
      <c r="AY6" s="69" t="s">
        <v>22</v>
      </c>
      <c r="AZ6" s="69" t="s">
        <v>23</v>
      </c>
      <c r="BA6" s="69" t="s">
        <v>38</v>
      </c>
      <c r="BB6" s="364"/>
    </row>
    <row r="7" spans="1:54" s="223" customFormat="1" ht="26.25" customHeight="1" thickBot="1" x14ac:dyDescent="0.35">
      <c r="B7" s="249" t="s">
        <v>39</v>
      </c>
      <c r="C7" s="250"/>
      <c r="D7" s="251"/>
      <c r="E7" s="251"/>
      <c r="F7" s="251"/>
      <c r="G7" s="251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3"/>
      <c r="AJ7" s="253"/>
      <c r="AK7" s="253"/>
      <c r="AL7" s="253"/>
      <c r="AM7" s="253"/>
      <c r="AN7" s="251"/>
      <c r="AO7" s="251"/>
      <c r="AP7" s="251"/>
      <c r="AQ7" s="251"/>
      <c r="AR7" s="251"/>
      <c r="AS7" s="251"/>
      <c r="AT7" s="251"/>
      <c r="AU7" s="251"/>
      <c r="AV7" s="252"/>
      <c r="AW7" s="252"/>
      <c r="AX7" s="252"/>
      <c r="AY7" s="252"/>
      <c r="AZ7" s="252"/>
      <c r="BA7" s="252"/>
      <c r="BB7" s="254"/>
    </row>
    <row r="8" spans="1:54" s="276" customFormat="1" ht="16.2" thickBot="1" x14ac:dyDescent="0.35">
      <c r="A8" s="255">
        <v>1</v>
      </c>
      <c r="B8" s="256" t="s">
        <v>212</v>
      </c>
      <c r="C8" s="257"/>
      <c r="D8" s="258" t="s">
        <v>95</v>
      </c>
      <c r="E8" s="259" t="s">
        <v>54</v>
      </c>
      <c r="F8" s="260" t="s">
        <v>44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2"/>
      <c r="T8" s="262"/>
      <c r="U8" s="262"/>
      <c r="V8" s="262"/>
      <c r="W8" s="261"/>
      <c r="X8" s="263" t="s">
        <v>54</v>
      </c>
      <c r="Y8" s="257" t="s">
        <v>213</v>
      </c>
      <c r="Z8" s="264" t="s">
        <v>44</v>
      </c>
      <c r="AA8" s="257"/>
      <c r="AB8" s="265"/>
      <c r="AC8" s="257"/>
      <c r="AD8" s="257"/>
      <c r="AE8" s="265"/>
      <c r="AF8" s="265"/>
      <c r="AG8" s="265"/>
      <c r="AH8" s="265"/>
      <c r="AI8" s="266">
        <v>44753</v>
      </c>
      <c r="AJ8" s="267">
        <v>44754</v>
      </c>
      <c r="AK8" s="266">
        <v>44769</v>
      </c>
      <c r="AL8" s="268" t="s">
        <v>143</v>
      </c>
      <c r="AM8" s="269" t="str">
        <f t="shared" ref="AM8:AM40" si="0">AL8</f>
        <v>01 Aug 22</v>
      </c>
      <c r="AN8" s="270" t="s">
        <v>30</v>
      </c>
      <c r="AO8" s="271">
        <v>155000</v>
      </c>
      <c r="AP8" s="272">
        <v>155000</v>
      </c>
      <c r="AQ8" s="272"/>
      <c r="AR8" s="273">
        <v>153860</v>
      </c>
      <c r="AS8" s="272"/>
      <c r="AT8" s="274">
        <v>153860</v>
      </c>
      <c r="AU8" s="275"/>
      <c r="AV8" s="275"/>
      <c r="AW8" s="275"/>
      <c r="AX8" s="275"/>
      <c r="AY8" s="275"/>
      <c r="AZ8" s="275"/>
      <c r="BA8" s="275"/>
      <c r="BB8" s="275"/>
    </row>
    <row r="9" spans="1:54" s="276" customFormat="1" ht="16.2" thickBot="1" x14ac:dyDescent="0.35">
      <c r="A9" s="255">
        <v>2</v>
      </c>
      <c r="B9" s="277" t="s">
        <v>214</v>
      </c>
      <c r="C9" s="257"/>
      <c r="D9" s="278" t="s">
        <v>47</v>
      </c>
      <c r="E9" s="259" t="s">
        <v>48</v>
      </c>
      <c r="F9" s="260" t="s">
        <v>44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2"/>
      <c r="T9" s="262"/>
      <c r="U9" s="262"/>
      <c r="V9" s="262"/>
      <c r="W9" s="261"/>
      <c r="X9" s="263" t="s">
        <v>48</v>
      </c>
      <c r="Y9" s="257" t="s">
        <v>213</v>
      </c>
      <c r="Z9" s="264" t="s">
        <v>44</v>
      </c>
      <c r="AA9" s="257"/>
      <c r="AB9" s="265"/>
      <c r="AC9" s="257"/>
      <c r="AD9" s="257"/>
      <c r="AE9" s="265"/>
      <c r="AF9" s="265"/>
      <c r="AG9" s="265"/>
      <c r="AH9" s="265"/>
      <c r="AI9" s="266">
        <v>44762</v>
      </c>
      <c r="AJ9" s="267">
        <v>44763</v>
      </c>
      <c r="AK9" s="266">
        <v>44781</v>
      </c>
      <c r="AL9" s="268" t="s">
        <v>144</v>
      </c>
      <c r="AM9" s="269" t="str">
        <f t="shared" si="0"/>
        <v>19 Aug 22</v>
      </c>
      <c r="AN9" s="270" t="s">
        <v>30</v>
      </c>
      <c r="AO9" s="271">
        <v>2400</v>
      </c>
      <c r="AP9" s="272">
        <v>2400</v>
      </c>
      <c r="AQ9" s="272"/>
      <c r="AR9" s="273">
        <v>2100</v>
      </c>
      <c r="AS9" s="272"/>
      <c r="AT9" s="274">
        <v>2100</v>
      </c>
      <c r="AU9" s="275"/>
      <c r="AV9" s="275"/>
      <c r="AW9" s="275"/>
      <c r="AX9" s="275"/>
      <c r="AY9" s="275"/>
      <c r="AZ9" s="275"/>
      <c r="BA9" s="275"/>
      <c r="BB9" s="275"/>
    </row>
    <row r="10" spans="1:54" s="276" customFormat="1" ht="16.2" thickBot="1" x14ac:dyDescent="0.35">
      <c r="A10" s="255">
        <v>3</v>
      </c>
      <c r="B10" s="277" t="s">
        <v>215</v>
      </c>
      <c r="C10" s="257"/>
      <c r="D10" s="278" t="s">
        <v>61</v>
      </c>
      <c r="E10" s="259" t="s">
        <v>48</v>
      </c>
      <c r="F10" s="260" t="s">
        <v>44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2"/>
      <c r="T10" s="262"/>
      <c r="U10" s="262"/>
      <c r="V10" s="262"/>
      <c r="W10" s="261"/>
      <c r="X10" s="263" t="s">
        <v>48</v>
      </c>
      <c r="Y10" s="257" t="s">
        <v>213</v>
      </c>
      <c r="Z10" s="264" t="s">
        <v>44</v>
      </c>
      <c r="AA10" s="257"/>
      <c r="AB10" s="265"/>
      <c r="AC10" s="257"/>
      <c r="AD10" s="257"/>
      <c r="AE10" s="265"/>
      <c r="AF10" s="265"/>
      <c r="AG10" s="265"/>
      <c r="AH10" s="265"/>
      <c r="AI10" s="266">
        <v>44762</v>
      </c>
      <c r="AJ10" s="267">
        <v>44763</v>
      </c>
      <c r="AK10" s="266">
        <v>44781</v>
      </c>
      <c r="AL10" s="268" t="s">
        <v>144</v>
      </c>
      <c r="AM10" s="269" t="str">
        <f t="shared" si="0"/>
        <v>19 Aug 22</v>
      </c>
      <c r="AN10" s="270" t="s">
        <v>30</v>
      </c>
      <c r="AO10" s="271">
        <v>10104</v>
      </c>
      <c r="AP10" s="272">
        <v>10104</v>
      </c>
      <c r="AQ10" s="272"/>
      <c r="AR10" s="273">
        <v>10086</v>
      </c>
      <c r="AS10" s="272"/>
      <c r="AT10" s="274">
        <v>10086</v>
      </c>
      <c r="AU10" s="275"/>
      <c r="AV10" s="275"/>
      <c r="AW10" s="275"/>
      <c r="AX10" s="275"/>
      <c r="AY10" s="275"/>
      <c r="AZ10" s="275"/>
      <c r="BA10" s="275"/>
      <c r="BB10" s="275"/>
    </row>
    <row r="11" spans="1:54" s="276" customFormat="1" ht="31.8" thickBot="1" x14ac:dyDescent="0.35">
      <c r="A11" s="255">
        <v>4</v>
      </c>
      <c r="B11" s="277" t="s">
        <v>216</v>
      </c>
      <c r="C11" s="257"/>
      <c r="D11" s="278" t="s">
        <v>83</v>
      </c>
      <c r="E11" s="259" t="s">
        <v>48</v>
      </c>
      <c r="F11" s="260" t="s">
        <v>44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2"/>
      <c r="T11" s="262"/>
      <c r="U11" s="262"/>
      <c r="V11" s="262"/>
      <c r="W11" s="261"/>
      <c r="X11" s="263" t="s">
        <v>48</v>
      </c>
      <c r="Y11" s="257" t="s">
        <v>213</v>
      </c>
      <c r="Z11" s="264" t="s">
        <v>44</v>
      </c>
      <c r="AA11" s="257"/>
      <c r="AB11" s="265"/>
      <c r="AC11" s="257"/>
      <c r="AD11" s="257"/>
      <c r="AE11" s="265"/>
      <c r="AF11" s="265"/>
      <c r="AG11" s="265"/>
      <c r="AH11" s="265"/>
      <c r="AI11" s="266">
        <v>44762</v>
      </c>
      <c r="AJ11" s="267">
        <v>44763</v>
      </c>
      <c r="AK11" s="266">
        <v>44781</v>
      </c>
      <c r="AL11" s="268" t="s">
        <v>144</v>
      </c>
      <c r="AM11" s="269" t="str">
        <f t="shared" si="0"/>
        <v>19 Aug 22</v>
      </c>
      <c r="AN11" s="270" t="s">
        <v>30</v>
      </c>
      <c r="AO11" s="271">
        <v>13000</v>
      </c>
      <c r="AP11" s="272">
        <v>13000</v>
      </c>
      <c r="AQ11" s="272"/>
      <c r="AR11" s="273">
        <v>12600</v>
      </c>
      <c r="AS11" s="272"/>
      <c r="AT11" s="274">
        <v>12600</v>
      </c>
      <c r="AU11" s="275"/>
      <c r="AV11" s="275"/>
      <c r="AW11" s="275"/>
      <c r="AX11" s="275"/>
      <c r="AY11" s="275"/>
      <c r="AZ11" s="275"/>
      <c r="BA11" s="275"/>
      <c r="BB11" s="275"/>
    </row>
    <row r="12" spans="1:54" s="276" customFormat="1" ht="16.2" thickBot="1" x14ac:dyDescent="0.35">
      <c r="A12" s="255">
        <v>5</v>
      </c>
      <c r="B12" s="277" t="s">
        <v>217</v>
      </c>
      <c r="C12" s="257"/>
      <c r="D12" s="258" t="s">
        <v>145</v>
      </c>
      <c r="E12" s="259" t="s">
        <v>55</v>
      </c>
      <c r="F12" s="260" t="s">
        <v>44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2"/>
      <c r="T12" s="262"/>
      <c r="U12" s="262"/>
      <c r="V12" s="262"/>
      <c r="W12" s="261"/>
      <c r="X12" s="263" t="s">
        <v>55</v>
      </c>
      <c r="Y12" s="257" t="s">
        <v>213</v>
      </c>
      <c r="Z12" s="264" t="s">
        <v>44</v>
      </c>
      <c r="AA12" s="257"/>
      <c r="AB12" s="265"/>
      <c r="AC12" s="257"/>
      <c r="AD12" s="257"/>
      <c r="AE12" s="265"/>
      <c r="AF12" s="265"/>
      <c r="AG12" s="265"/>
      <c r="AH12" s="265"/>
      <c r="AI12" s="266">
        <v>44762</v>
      </c>
      <c r="AJ12" s="267">
        <v>44763</v>
      </c>
      <c r="AK12" s="266">
        <v>44781</v>
      </c>
      <c r="AL12" s="268" t="s">
        <v>147</v>
      </c>
      <c r="AM12" s="269" t="str">
        <f t="shared" si="0"/>
        <v>23 Aug22</v>
      </c>
      <c r="AN12" s="270" t="s">
        <v>146</v>
      </c>
      <c r="AO12" s="271">
        <v>996700</v>
      </c>
      <c r="AP12" s="272"/>
      <c r="AQ12" s="272">
        <v>996700</v>
      </c>
      <c r="AR12" s="273">
        <v>990349</v>
      </c>
      <c r="AS12" s="272"/>
      <c r="AT12" s="274">
        <v>990349</v>
      </c>
      <c r="AU12" s="275"/>
      <c r="AV12" s="275"/>
      <c r="AW12" s="275"/>
      <c r="AX12" s="275"/>
      <c r="AY12" s="275"/>
      <c r="AZ12" s="275"/>
      <c r="BA12" s="275"/>
      <c r="BB12" s="275"/>
    </row>
    <row r="13" spans="1:54" s="276" customFormat="1" ht="16.2" thickBot="1" x14ac:dyDescent="0.35">
      <c r="A13" s="255">
        <v>6</v>
      </c>
      <c r="B13" s="277" t="s">
        <v>217</v>
      </c>
      <c r="C13" s="257"/>
      <c r="D13" s="278" t="s">
        <v>100</v>
      </c>
      <c r="E13" s="259" t="s">
        <v>54</v>
      </c>
      <c r="F13" s="260" t="s">
        <v>44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2"/>
      <c r="T13" s="262"/>
      <c r="U13" s="262"/>
      <c r="V13" s="262"/>
      <c r="W13" s="261"/>
      <c r="X13" s="259" t="s">
        <v>54</v>
      </c>
      <c r="Y13" s="257" t="s">
        <v>213</v>
      </c>
      <c r="Z13" s="264" t="s">
        <v>44</v>
      </c>
      <c r="AA13" s="257"/>
      <c r="AB13" s="265"/>
      <c r="AC13" s="257"/>
      <c r="AD13" s="257"/>
      <c r="AE13" s="265"/>
      <c r="AF13" s="265"/>
      <c r="AG13" s="265"/>
      <c r="AH13" s="265"/>
      <c r="AI13" s="266">
        <v>44757</v>
      </c>
      <c r="AJ13" s="267">
        <v>44760</v>
      </c>
      <c r="AK13" s="266">
        <v>44781</v>
      </c>
      <c r="AL13" s="268" t="s">
        <v>149</v>
      </c>
      <c r="AM13" s="269" t="str">
        <f t="shared" si="0"/>
        <v>15 Aug 22</v>
      </c>
      <c r="AN13" s="270" t="s">
        <v>30</v>
      </c>
      <c r="AO13" s="271">
        <v>416481.45</v>
      </c>
      <c r="AP13" s="272">
        <v>416481.45</v>
      </c>
      <c r="AR13" s="273">
        <v>413822</v>
      </c>
      <c r="AS13" s="272"/>
      <c r="AT13" s="274">
        <v>413822</v>
      </c>
      <c r="AU13" s="275"/>
      <c r="AV13" s="275"/>
      <c r="AW13" s="275"/>
      <c r="AX13" s="275"/>
      <c r="AY13" s="275"/>
      <c r="AZ13" s="275"/>
      <c r="BA13" s="275"/>
      <c r="BB13" s="275"/>
    </row>
    <row r="14" spans="1:54" s="276" customFormat="1" ht="16.2" thickBot="1" x14ac:dyDescent="0.35">
      <c r="A14" s="255">
        <v>7</v>
      </c>
      <c r="B14" s="256" t="s">
        <v>212</v>
      </c>
      <c r="C14" s="257"/>
      <c r="D14" s="278" t="s">
        <v>95</v>
      </c>
      <c r="E14" s="259" t="s">
        <v>48</v>
      </c>
      <c r="F14" s="260" t="s">
        <v>44</v>
      </c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2"/>
      <c r="T14" s="262"/>
      <c r="U14" s="262"/>
      <c r="V14" s="262"/>
      <c r="W14" s="261"/>
      <c r="X14" s="259" t="s">
        <v>48</v>
      </c>
      <c r="Y14" s="257" t="s">
        <v>213</v>
      </c>
      <c r="Z14" s="264" t="s">
        <v>44</v>
      </c>
      <c r="AA14" s="257"/>
      <c r="AB14" s="265"/>
      <c r="AC14" s="257"/>
      <c r="AD14" s="257"/>
      <c r="AE14" s="265"/>
      <c r="AF14" s="265"/>
      <c r="AG14" s="265"/>
      <c r="AH14" s="265"/>
      <c r="AI14" s="266">
        <v>44767</v>
      </c>
      <c r="AJ14" s="267">
        <v>44768</v>
      </c>
      <c r="AK14" s="266">
        <v>44784</v>
      </c>
      <c r="AL14" s="268" t="s">
        <v>148</v>
      </c>
      <c r="AM14" s="269" t="str">
        <f t="shared" si="0"/>
        <v>24 Aug 22</v>
      </c>
      <c r="AN14" s="270" t="s">
        <v>30</v>
      </c>
      <c r="AO14" s="271">
        <v>105355</v>
      </c>
      <c r="AP14" s="272">
        <v>105355</v>
      </c>
      <c r="AR14" s="273">
        <v>101905</v>
      </c>
      <c r="AS14" s="272"/>
      <c r="AT14" s="274">
        <v>101905</v>
      </c>
      <c r="AU14" s="275"/>
      <c r="AV14" s="275"/>
      <c r="AW14" s="275"/>
      <c r="AX14" s="275"/>
      <c r="AY14" s="275"/>
      <c r="AZ14" s="275"/>
      <c r="BA14" s="275"/>
      <c r="BB14" s="275"/>
    </row>
    <row r="15" spans="1:54" s="276" customFormat="1" ht="47.4" thickBot="1" x14ac:dyDescent="0.35">
      <c r="A15" s="255">
        <v>8</v>
      </c>
      <c r="B15" s="256" t="s">
        <v>218</v>
      </c>
      <c r="C15" s="257"/>
      <c r="D15" s="278" t="s">
        <v>57</v>
      </c>
      <c r="E15" s="259" t="s">
        <v>48</v>
      </c>
      <c r="F15" s="260" t="s">
        <v>44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2"/>
      <c r="T15" s="262"/>
      <c r="U15" s="262"/>
      <c r="V15" s="262"/>
      <c r="W15" s="261"/>
      <c r="X15" s="259" t="s">
        <v>48</v>
      </c>
      <c r="Y15" s="257" t="s">
        <v>213</v>
      </c>
      <c r="Z15" s="264" t="s">
        <v>44</v>
      </c>
      <c r="AA15" s="257"/>
      <c r="AB15" s="265"/>
      <c r="AC15" s="257"/>
      <c r="AD15" s="257"/>
      <c r="AE15" s="265"/>
      <c r="AF15" s="265"/>
      <c r="AG15" s="265"/>
      <c r="AH15" s="265"/>
      <c r="AI15" s="266">
        <v>44767</v>
      </c>
      <c r="AJ15" s="267">
        <v>44768</v>
      </c>
      <c r="AK15" s="266">
        <v>44781</v>
      </c>
      <c r="AL15" s="268" t="s">
        <v>144</v>
      </c>
      <c r="AM15" s="269" t="str">
        <f t="shared" si="0"/>
        <v>19 Aug 22</v>
      </c>
      <c r="AN15" s="270" t="s">
        <v>30</v>
      </c>
      <c r="AO15" s="271">
        <v>21300</v>
      </c>
      <c r="AP15" s="272">
        <v>21300</v>
      </c>
      <c r="AR15" s="273">
        <v>21000</v>
      </c>
      <c r="AS15" s="272"/>
      <c r="AT15" s="274">
        <v>21000</v>
      </c>
      <c r="AU15" s="275"/>
      <c r="AV15" s="275"/>
      <c r="AW15" s="275"/>
      <c r="AX15" s="275"/>
      <c r="AY15" s="275"/>
      <c r="AZ15" s="275"/>
      <c r="BA15" s="275"/>
      <c r="BB15" s="275"/>
    </row>
    <row r="16" spans="1:54" s="276" customFormat="1" ht="16.2" thickBot="1" x14ac:dyDescent="0.35">
      <c r="A16" s="255">
        <v>9</v>
      </c>
      <c r="B16" s="277" t="s">
        <v>219</v>
      </c>
      <c r="C16" s="257"/>
      <c r="D16" s="278" t="s">
        <v>45</v>
      </c>
      <c r="E16" s="259" t="s">
        <v>53</v>
      </c>
      <c r="F16" s="260" t="s">
        <v>44</v>
      </c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2"/>
      <c r="T16" s="262"/>
      <c r="U16" s="262"/>
      <c r="V16" s="262"/>
      <c r="W16" s="261"/>
      <c r="X16" s="259" t="s">
        <v>53</v>
      </c>
      <c r="Y16" s="257" t="s">
        <v>213</v>
      </c>
      <c r="Z16" s="264" t="s">
        <v>44</v>
      </c>
      <c r="AA16" s="257"/>
      <c r="AB16" s="265"/>
      <c r="AC16" s="257"/>
      <c r="AD16" s="257"/>
      <c r="AE16" s="265"/>
      <c r="AF16" s="265"/>
      <c r="AG16" s="265"/>
      <c r="AH16" s="265"/>
      <c r="AI16" s="266">
        <v>44767</v>
      </c>
      <c r="AJ16" s="267">
        <v>44768</v>
      </c>
      <c r="AK16" s="266">
        <v>44784</v>
      </c>
      <c r="AL16" s="268" t="s">
        <v>144</v>
      </c>
      <c r="AM16" s="269" t="str">
        <f t="shared" si="0"/>
        <v>19 Aug 22</v>
      </c>
      <c r="AN16" s="270" t="s">
        <v>30</v>
      </c>
      <c r="AO16" s="271">
        <v>29781</v>
      </c>
      <c r="AP16" s="272">
        <v>29781</v>
      </c>
      <c r="AR16" s="273">
        <v>28688</v>
      </c>
      <c r="AS16" s="272"/>
      <c r="AT16" s="274">
        <v>28688</v>
      </c>
      <c r="AU16" s="275"/>
      <c r="AV16" s="275"/>
      <c r="AW16" s="275"/>
      <c r="AX16" s="275"/>
      <c r="AY16" s="275"/>
      <c r="AZ16" s="275"/>
      <c r="BA16" s="275"/>
      <c r="BB16" s="275"/>
    </row>
    <row r="17" spans="1:54" s="276" customFormat="1" ht="16.2" thickBot="1" x14ac:dyDescent="0.35">
      <c r="A17" s="255">
        <v>10</v>
      </c>
      <c r="B17" s="256" t="s">
        <v>212</v>
      </c>
      <c r="C17" s="257"/>
      <c r="D17" s="278" t="s">
        <v>95</v>
      </c>
      <c r="E17" s="259" t="s">
        <v>53</v>
      </c>
      <c r="F17" s="260" t="s">
        <v>44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2"/>
      <c r="T17" s="262"/>
      <c r="U17" s="262"/>
      <c r="V17" s="262"/>
      <c r="W17" s="261"/>
      <c r="X17" s="259" t="s">
        <v>53</v>
      </c>
      <c r="Y17" s="257" t="s">
        <v>213</v>
      </c>
      <c r="Z17" s="264" t="s">
        <v>44</v>
      </c>
      <c r="AA17" s="257"/>
      <c r="AB17" s="265"/>
      <c r="AC17" s="257"/>
      <c r="AD17" s="257"/>
      <c r="AE17" s="265"/>
      <c r="AF17" s="265"/>
      <c r="AG17" s="265"/>
      <c r="AH17" s="265"/>
      <c r="AI17" s="266">
        <v>44767</v>
      </c>
      <c r="AJ17" s="267">
        <v>44768</v>
      </c>
      <c r="AK17" s="266">
        <v>44784</v>
      </c>
      <c r="AL17" s="268" t="s">
        <v>148</v>
      </c>
      <c r="AM17" s="269" t="str">
        <f t="shared" si="0"/>
        <v>24 Aug 22</v>
      </c>
      <c r="AN17" s="270" t="s">
        <v>30</v>
      </c>
      <c r="AO17" s="271">
        <v>83170</v>
      </c>
      <c r="AP17" s="272">
        <v>83170</v>
      </c>
      <c r="AR17" s="273">
        <v>80150</v>
      </c>
      <c r="AS17" s="272"/>
      <c r="AT17" s="274">
        <v>80150</v>
      </c>
      <c r="AU17" s="275"/>
      <c r="AV17" s="275"/>
      <c r="AW17" s="275"/>
      <c r="AX17" s="275"/>
      <c r="AY17" s="275"/>
      <c r="AZ17" s="275"/>
      <c r="BA17" s="275"/>
      <c r="BB17" s="275"/>
    </row>
    <row r="18" spans="1:54" s="276" customFormat="1" ht="16.2" thickBot="1" x14ac:dyDescent="0.35">
      <c r="A18" s="255">
        <v>11</v>
      </c>
      <c r="B18" s="277" t="s">
        <v>215</v>
      </c>
      <c r="C18" s="257"/>
      <c r="D18" s="278" t="s">
        <v>61</v>
      </c>
      <c r="E18" s="259" t="s">
        <v>53</v>
      </c>
      <c r="F18" s="260" t="s">
        <v>44</v>
      </c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2"/>
      <c r="T18" s="262"/>
      <c r="U18" s="262"/>
      <c r="V18" s="262"/>
      <c r="W18" s="261"/>
      <c r="X18" s="259" t="s">
        <v>53</v>
      </c>
      <c r="Y18" s="257" t="s">
        <v>213</v>
      </c>
      <c r="Z18" s="264" t="s">
        <v>44</v>
      </c>
      <c r="AA18" s="257"/>
      <c r="AB18" s="265"/>
      <c r="AC18" s="257"/>
      <c r="AD18" s="257"/>
      <c r="AE18" s="265"/>
      <c r="AF18" s="265"/>
      <c r="AG18" s="265"/>
      <c r="AH18" s="265"/>
      <c r="AI18" s="266">
        <v>44767</v>
      </c>
      <c r="AJ18" s="267">
        <v>44768</v>
      </c>
      <c r="AK18" s="266">
        <v>44784</v>
      </c>
      <c r="AL18" s="268" t="s">
        <v>150</v>
      </c>
      <c r="AM18" s="269" t="str">
        <f t="shared" si="0"/>
        <v>26 Aug 22</v>
      </c>
      <c r="AN18" s="270" t="s">
        <v>30</v>
      </c>
      <c r="AO18" s="271">
        <v>26305</v>
      </c>
      <c r="AP18" s="272">
        <v>26305</v>
      </c>
      <c r="AR18" s="273">
        <v>25490</v>
      </c>
      <c r="AS18" s="272"/>
      <c r="AT18" s="274">
        <v>25490</v>
      </c>
      <c r="AU18" s="275"/>
      <c r="AV18" s="275"/>
      <c r="AW18" s="275"/>
      <c r="AX18" s="275"/>
      <c r="AY18" s="275"/>
      <c r="AZ18" s="275"/>
      <c r="BA18" s="275"/>
      <c r="BB18" s="275"/>
    </row>
    <row r="19" spans="1:54" s="276" customFormat="1" ht="31.8" thickBot="1" x14ac:dyDescent="0.35">
      <c r="A19" s="255">
        <v>12</v>
      </c>
      <c r="B19" s="277" t="s">
        <v>220</v>
      </c>
      <c r="C19" s="257"/>
      <c r="D19" s="258" t="s">
        <v>66</v>
      </c>
      <c r="E19" s="259" t="s">
        <v>54</v>
      </c>
      <c r="F19" s="260" t="s">
        <v>44</v>
      </c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2"/>
      <c r="T19" s="262"/>
      <c r="U19" s="262"/>
      <c r="V19" s="262"/>
      <c r="W19" s="261"/>
      <c r="X19" s="263" t="s">
        <v>54</v>
      </c>
      <c r="Y19" s="257" t="s">
        <v>213</v>
      </c>
      <c r="Z19" s="264" t="s">
        <v>44</v>
      </c>
      <c r="AA19" s="257"/>
      <c r="AB19" s="265"/>
      <c r="AC19" s="257"/>
      <c r="AD19" s="257"/>
      <c r="AE19" s="265"/>
      <c r="AF19" s="265"/>
      <c r="AG19" s="265"/>
      <c r="AH19" s="265"/>
      <c r="AI19" s="266">
        <v>44767</v>
      </c>
      <c r="AJ19" s="267">
        <v>44768</v>
      </c>
      <c r="AK19" s="266">
        <v>44788</v>
      </c>
      <c r="AL19" s="268" t="s">
        <v>150</v>
      </c>
      <c r="AM19" s="269" t="str">
        <f t="shared" si="0"/>
        <v>26 Aug 22</v>
      </c>
      <c r="AN19" s="270" t="s">
        <v>87</v>
      </c>
      <c r="AO19" s="271">
        <v>30539.75</v>
      </c>
      <c r="AP19" s="272"/>
      <c r="AQ19" s="272">
        <v>30539.75</v>
      </c>
      <c r="AR19" s="273">
        <v>30400</v>
      </c>
      <c r="AS19" s="272"/>
      <c r="AT19" s="274">
        <v>30400</v>
      </c>
      <c r="AU19" s="275"/>
      <c r="AV19" s="275"/>
      <c r="AW19" s="275"/>
      <c r="AX19" s="275"/>
      <c r="AY19" s="275"/>
      <c r="AZ19" s="275"/>
      <c r="BA19" s="275"/>
      <c r="BB19" s="275"/>
    </row>
    <row r="20" spans="1:54" s="276" customFormat="1" ht="31.8" thickBot="1" x14ac:dyDescent="0.35">
      <c r="A20" s="255">
        <v>13</v>
      </c>
      <c r="B20" s="277" t="s">
        <v>221</v>
      </c>
      <c r="C20" s="257"/>
      <c r="D20" s="278" t="s">
        <v>69</v>
      </c>
      <c r="E20" s="259" t="s">
        <v>55</v>
      </c>
      <c r="F20" s="260" t="s">
        <v>44</v>
      </c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2"/>
      <c r="T20" s="262"/>
      <c r="U20" s="262"/>
      <c r="V20" s="262"/>
      <c r="W20" s="261"/>
      <c r="X20" s="259" t="s">
        <v>55</v>
      </c>
      <c r="Y20" s="257" t="s">
        <v>213</v>
      </c>
      <c r="Z20" s="264" t="s">
        <v>44</v>
      </c>
      <c r="AA20" s="257"/>
      <c r="AB20" s="265"/>
      <c r="AC20" s="257"/>
      <c r="AD20" s="257"/>
      <c r="AE20" s="265"/>
      <c r="AF20" s="265"/>
      <c r="AG20" s="265"/>
      <c r="AH20" s="265"/>
      <c r="AI20" s="266">
        <v>44776</v>
      </c>
      <c r="AJ20" s="267">
        <v>44777</v>
      </c>
      <c r="AK20" s="266">
        <v>44790</v>
      </c>
      <c r="AL20" s="268" t="s">
        <v>150</v>
      </c>
      <c r="AM20" s="269" t="str">
        <f t="shared" si="0"/>
        <v>26 Aug 22</v>
      </c>
      <c r="AN20" s="270" t="s">
        <v>30</v>
      </c>
      <c r="AO20" s="271">
        <v>8000</v>
      </c>
      <c r="AP20" s="272">
        <v>8000</v>
      </c>
      <c r="AR20" s="273">
        <v>7830</v>
      </c>
      <c r="AS20" s="272"/>
      <c r="AT20" s="274">
        <v>7830</v>
      </c>
      <c r="AU20" s="275"/>
      <c r="AV20" s="275"/>
      <c r="AW20" s="275"/>
      <c r="AX20" s="275"/>
      <c r="AY20" s="275"/>
      <c r="AZ20" s="275"/>
      <c r="BA20" s="275"/>
      <c r="BB20" s="275"/>
    </row>
    <row r="21" spans="1:54" s="276" customFormat="1" ht="16.2" thickBot="1" x14ac:dyDescent="0.35">
      <c r="A21" s="255">
        <v>14</v>
      </c>
      <c r="B21" s="277" t="s">
        <v>217</v>
      </c>
      <c r="C21" s="257"/>
      <c r="D21" s="258" t="s">
        <v>100</v>
      </c>
      <c r="E21" s="259" t="s">
        <v>55</v>
      </c>
      <c r="F21" s="260" t="s">
        <v>44</v>
      </c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2"/>
      <c r="T21" s="262"/>
      <c r="U21" s="262"/>
      <c r="V21" s="262"/>
      <c r="W21" s="261"/>
      <c r="X21" s="259" t="s">
        <v>55</v>
      </c>
      <c r="Y21" s="257" t="s">
        <v>213</v>
      </c>
      <c r="Z21" s="264" t="s">
        <v>44</v>
      </c>
      <c r="AA21" s="257"/>
      <c r="AB21" s="265"/>
      <c r="AC21" s="257"/>
      <c r="AD21" s="257"/>
      <c r="AE21" s="265"/>
      <c r="AF21" s="265"/>
      <c r="AG21" s="265"/>
      <c r="AH21" s="265"/>
      <c r="AI21" s="266">
        <v>44776</v>
      </c>
      <c r="AJ21" s="267">
        <v>44777</v>
      </c>
      <c r="AK21" s="266">
        <v>44791</v>
      </c>
      <c r="AL21" s="268" t="s">
        <v>148</v>
      </c>
      <c r="AM21" s="269" t="str">
        <f t="shared" si="0"/>
        <v>24 Aug 22</v>
      </c>
      <c r="AN21" s="270" t="s">
        <v>30</v>
      </c>
      <c r="AO21" s="271">
        <v>195140.5</v>
      </c>
      <c r="AP21" s="272">
        <v>195140.5</v>
      </c>
      <c r="AR21" s="273">
        <v>192938</v>
      </c>
      <c r="AS21" s="272"/>
      <c r="AT21" s="274">
        <v>192938</v>
      </c>
      <c r="AU21" s="275"/>
      <c r="AV21" s="275"/>
      <c r="AW21" s="275"/>
      <c r="AX21" s="275"/>
      <c r="AY21" s="275"/>
      <c r="AZ21" s="275"/>
      <c r="BA21" s="275"/>
      <c r="BB21" s="275"/>
    </row>
    <row r="22" spans="1:54" s="276" customFormat="1" ht="31.8" thickBot="1" x14ac:dyDescent="0.35">
      <c r="A22" s="255">
        <v>15</v>
      </c>
      <c r="B22" s="256" t="s">
        <v>218</v>
      </c>
      <c r="C22" s="257"/>
      <c r="D22" s="258" t="s">
        <v>96</v>
      </c>
      <c r="E22" s="259" t="s">
        <v>49</v>
      </c>
      <c r="F22" s="260" t="s">
        <v>44</v>
      </c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2"/>
      <c r="T22" s="262"/>
      <c r="U22" s="262"/>
      <c r="V22" s="262"/>
      <c r="W22" s="261"/>
      <c r="X22" s="259" t="s">
        <v>49</v>
      </c>
      <c r="Y22" s="257" t="s">
        <v>213</v>
      </c>
      <c r="Z22" s="264" t="s">
        <v>44</v>
      </c>
      <c r="AA22" s="257"/>
      <c r="AB22" s="265"/>
      <c r="AC22" s="257"/>
      <c r="AD22" s="257"/>
      <c r="AE22" s="265"/>
      <c r="AF22" s="265"/>
      <c r="AG22" s="265"/>
      <c r="AH22" s="265"/>
      <c r="AI22" s="266">
        <v>44776</v>
      </c>
      <c r="AJ22" s="267">
        <v>44777</v>
      </c>
      <c r="AK22" s="266">
        <v>44788</v>
      </c>
      <c r="AL22" s="268" t="s">
        <v>148</v>
      </c>
      <c r="AM22" s="269" t="str">
        <f t="shared" si="0"/>
        <v>24 Aug 22</v>
      </c>
      <c r="AN22" s="270" t="s">
        <v>30</v>
      </c>
      <c r="AO22" s="271">
        <v>95000</v>
      </c>
      <c r="AP22" s="272">
        <v>95000</v>
      </c>
      <c r="AR22" s="273">
        <v>93010</v>
      </c>
      <c r="AS22" s="272"/>
      <c r="AT22" s="274">
        <v>93010</v>
      </c>
      <c r="AU22" s="275"/>
      <c r="AV22" s="275"/>
      <c r="AW22" s="275"/>
      <c r="AX22" s="275"/>
      <c r="AY22" s="275"/>
      <c r="AZ22" s="275"/>
      <c r="BA22" s="275"/>
      <c r="BB22" s="275"/>
    </row>
    <row r="23" spans="1:54" s="276" customFormat="1" ht="16.2" thickBot="1" x14ac:dyDescent="0.35">
      <c r="A23" s="255">
        <v>16</v>
      </c>
      <c r="B23" s="256" t="s">
        <v>212</v>
      </c>
      <c r="C23" s="257"/>
      <c r="D23" s="258" t="s">
        <v>95</v>
      </c>
      <c r="E23" s="259" t="s">
        <v>49</v>
      </c>
      <c r="F23" s="260" t="s">
        <v>44</v>
      </c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2"/>
      <c r="T23" s="262"/>
      <c r="U23" s="262"/>
      <c r="V23" s="262"/>
      <c r="W23" s="261"/>
      <c r="X23" s="259" t="s">
        <v>49</v>
      </c>
      <c r="Y23" s="257" t="s">
        <v>213</v>
      </c>
      <c r="Z23" s="264" t="s">
        <v>44</v>
      </c>
      <c r="AA23" s="257"/>
      <c r="AB23" s="265"/>
      <c r="AC23" s="257"/>
      <c r="AD23" s="257"/>
      <c r="AE23" s="265"/>
      <c r="AF23" s="265"/>
      <c r="AG23" s="265"/>
      <c r="AH23" s="265"/>
      <c r="AI23" s="266">
        <v>44776</v>
      </c>
      <c r="AJ23" s="267">
        <v>44777</v>
      </c>
      <c r="AK23" s="266">
        <v>44788</v>
      </c>
      <c r="AL23" s="268" t="s">
        <v>148</v>
      </c>
      <c r="AM23" s="269" t="str">
        <f t="shared" si="0"/>
        <v>24 Aug 22</v>
      </c>
      <c r="AN23" s="270" t="s">
        <v>30</v>
      </c>
      <c r="AO23" s="271">
        <v>35000</v>
      </c>
      <c r="AP23" s="272">
        <v>35000</v>
      </c>
      <c r="AR23" s="273">
        <v>33960</v>
      </c>
      <c r="AS23" s="272"/>
      <c r="AT23" s="274">
        <v>33960</v>
      </c>
      <c r="AU23" s="275"/>
      <c r="AV23" s="275"/>
      <c r="AW23" s="275"/>
      <c r="AX23" s="275"/>
      <c r="AY23" s="275"/>
      <c r="AZ23" s="275"/>
      <c r="BA23" s="275"/>
      <c r="BB23" s="275"/>
    </row>
    <row r="24" spans="1:54" s="276" customFormat="1" ht="16.2" thickBot="1" x14ac:dyDescent="0.35">
      <c r="A24" s="255">
        <v>17</v>
      </c>
      <c r="B24" s="256" t="s">
        <v>212</v>
      </c>
      <c r="C24" s="257"/>
      <c r="D24" s="258" t="s">
        <v>95</v>
      </c>
      <c r="E24" s="259" t="s">
        <v>55</v>
      </c>
      <c r="F24" s="260" t="s">
        <v>44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2"/>
      <c r="T24" s="262"/>
      <c r="U24" s="262"/>
      <c r="V24" s="262"/>
      <c r="W24" s="261"/>
      <c r="X24" s="259" t="s">
        <v>55</v>
      </c>
      <c r="Y24" s="257" t="s">
        <v>213</v>
      </c>
      <c r="Z24" s="264" t="s">
        <v>44</v>
      </c>
      <c r="AA24" s="257"/>
      <c r="AB24" s="265"/>
      <c r="AC24" s="257"/>
      <c r="AD24" s="257"/>
      <c r="AE24" s="265"/>
      <c r="AF24" s="265"/>
      <c r="AG24" s="265"/>
      <c r="AH24" s="265"/>
      <c r="AI24" s="266">
        <v>44776</v>
      </c>
      <c r="AJ24" s="267">
        <v>44777</v>
      </c>
      <c r="AK24" s="266">
        <v>44790</v>
      </c>
      <c r="AL24" s="268" t="s">
        <v>148</v>
      </c>
      <c r="AM24" s="269" t="str">
        <f t="shared" si="0"/>
        <v>24 Aug 22</v>
      </c>
      <c r="AN24" s="270" t="s">
        <v>30</v>
      </c>
      <c r="AO24" s="271">
        <v>24936.5</v>
      </c>
      <c r="AP24" s="272">
        <v>24936.5</v>
      </c>
      <c r="AR24" s="273">
        <v>24250</v>
      </c>
      <c r="AS24" s="272"/>
      <c r="AT24" s="274">
        <v>24250</v>
      </c>
      <c r="AU24" s="275"/>
      <c r="AV24" s="275"/>
      <c r="AW24" s="275"/>
      <c r="AX24" s="275"/>
      <c r="AY24" s="275"/>
      <c r="AZ24" s="275"/>
      <c r="BA24" s="275"/>
      <c r="BB24" s="275"/>
    </row>
    <row r="25" spans="1:54" s="276" customFormat="1" ht="31.8" thickBot="1" x14ac:dyDescent="0.35">
      <c r="A25" s="255">
        <v>18</v>
      </c>
      <c r="B25" s="277" t="s">
        <v>222</v>
      </c>
      <c r="C25" s="257"/>
      <c r="D25" s="258" t="s">
        <v>99</v>
      </c>
      <c r="E25" s="259" t="s">
        <v>49</v>
      </c>
      <c r="F25" s="260" t="s">
        <v>44</v>
      </c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2"/>
      <c r="T25" s="262"/>
      <c r="U25" s="262"/>
      <c r="V25" s="262"/>
      <c r="W25" s="261"/>
      <c r="X25" s="259" t="s">
        <v>49</v>
      </c>
      <c r="Y25" s="257" t="s">
        <v>213</v>
      </c>
      <c r="Z25" s="264" t="s">
        <v>44</v>
      </c>
      <c r="AA25" s="257"/>
      <c r="AB25" s="265"/>
      <c r="AC25" s="257"/>
      <c r="AD25" s="257"/>
      <c r="AE25" s="265"/>
      <c r="AF25" s="265"/>
      <c r="AG25" s="265"/>
      <c r="AH25" s="265"/>
      <c r="AI25" s="266">
        <v>44781</v>
      </c>
      <c r="AJ25" s="267">
        <v>44782</v>
      </c>
      <c r="AK25" s="266">
        <v>44791</v>
      </c>
      <c r="AL25" s="268" t="s">
        <v>148</v>
      </c>
      <c r="AM25" s="269" t="str">
        <f t="shared" si="0"/>
        <v>24 Aug 22</v>
      </c>
      <c r="AN25" s="270" t="s">
        <v>30</v>
      </c>
      <c r="AO25" s="271">
        <v>100000</v>
      </c>
      <c r="AP25" s="272">
        <v>100000</v>
      </c>
      <c r="AR25" s="273">
        <v>99620</v>
      </c>
      <c r="AS25" s="272"/>
      <c r="AT25" s="274">
        <v>99620</v>
      </c>
      <c r="AU25" s="275"/>
      <c r="AV25" s="275"/>
      <c r="AW25" s="275"/>
      <c r="AX25" s="275"/>
      <c r="AY25" s="275"/>
      <c r="AZ25" s="275"/>
      <c r="BA25" s="275"/>
      <c r="BB25" s="275"/>
    </row>
    <row r="26" spans="1:54" s="276" customFormat="1" ht="16.2" thickBot="1" x14ac:dyDescent="0.35">
      <c r="A26" s="255">
        <v>19</v>
      </c>
      <c r="B26" s="277" t="s">
        <v>219</v>
      </c>
      <c r="C26" s="257"/>
      <c r="D26" s="258" t="s">
        <v>45</v>
      </c>
      <c r="E26" s="259" t="s">
        <v>49</v>
      </c>
      <c r="F26" s="260" t="s">
        <v>44</v>
      </c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2"/>
      <c r="T26" s="262"/>
      <c r="U26" s="262"/>
      <c r="V26" s="262"/>
      <c r="W26" s="261"/>
      <c r="X26" s="263" t="s">
        <v>49</v>
      </c>
      <c r="Y26" s="257" t="s">
        <v>213</v>
      </c>
      <c r="Z26" s="264" t="s">
        <v>44</v>
      </c>
      <c r="AA26" s="257"/>
      <c r="AB26" s="265"/>
      <c r="AC26" s="257"/>
      <c r="AD26" s="257"/>
      <c r="AE26" s="265"/>
      <c r="AF26" s="265"/>
      <c r="AG26" s="265"/>
      <c r="AH26" s="265"/>
      <c r="AI26" s="266">
        <v>44781</v>
      </c>
      <c r="AJ26" s="267">
        <v>44782</v>
      </c>
      <c r="AK26" s="266">
        <v>44790</v>
      </c>
      <c r="AL26" s="268" t="s">
        <v>151</v>
      </c>
      <c r="AM26" s="269" t="str">
        <f t="shared" si="0"/>
        <v>22 Aug 22</v>
      </c>
      <c r="AN26" s="270" t="s">
        <v>30</v>
      </c>
      <c r="AO26" s="271">
        <v>13000</v>
      </c>
      <c r="AP26" s="272">
        <v>13000</v>
      </c>
      <c r="AR26" s="273">
        <v>12443</v>
      </c>
      <c r="AS26" s="272"/>
      <c r="AT26" s="274">
        <v>12443</v>
      </c>
      <c r="AU26" s="275"/>
      <c r="AV26" s="275"/>
      <c r="AW26" s="275"/>
      <c r="AX26" s="275"/>
      <c r="AY26" s="275"/>
      <c r="AZ26" s="275"/>
      <c r="BA26" s="275"/>
      <c r="BB26" s="275"/>
    </row>
    <row r="27" spans="1:54" s="276" customFormat="1" ht="16.2" thickBot="1" x14ac:dyDescent="0.35">
      <c r="A27" s="255">
        <v>20</v>
      </c>
      <c r="B27" s="277" t="s">
        <v>215</v>
      </c>
      <c r="C27" s="257"/>
      <c r="D27" s="278" t="s">
        <v>61</v>
      </c>
      <c r="E27" s="259" t="s">
        <v>49</v>
      </c>
      <c r="F27" s="260" t="s">
        <v>44</v>
      </c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2"/>
      <c r="T27" s="262"/>
      <c r="U27" s="262"/>
      <c r="V27" s="262"/>
      <c r="W27" s="261"/>
      <c r="X27" s="259" t="s">
        <v>49</v>
      </c>
      <c r="Y27" s="257" t="s">
        <v>213</v>
      </c>
      <c r="Z27" s="264" t="s">
        <v>44</v>
      </c>
      <c r="AA27" s="257"/>
      <c r="AB27" s="265"/>
      <c r="AC27" s="257"/>
      <c r="AD27" s="257"/>
      <c r="AE27" s="265"/>
      <c r="AF27" s="265"/>
      <c r="AG27" s="265"/>
      <c r="AH27" s="265"/>
      <c r="AI27" s="266">
        <v>44781</v>
      </c>
      <c r="AJ27" s="267">
        <v>44782</v>
      </c>
      <c r="AK27" s="266">
        <v>44797</v>
      </c>
      <c r="AL27" s="268" t="s">
        <v>153</v>
      </c>
      <c r="AM27" s="269" t="str">
        <f t="shared" si="0"/>
        <v>30 Aug 22</v>
      </c>
      <c r="AN27" s="270" t="s">
        <v>30</v>
      </c>
      <c r="AO27" s="271">
        <v>44500</v>
      </c>
      <c r="AP27" s="272">
        <v>44500</v>
      </c>
      <c r="AR27" s="273">
        <v>42915</v>
      </c>
      <c r="AS27" s="272"/>
      <c r="AT27" s="274">
        <v>42915</v>
      </c>
      <c r="AU27" s="275"/>
      <c r="AV27" s="275"/>
      <c r="AW27" s="275"/>
      <c r="AX27" s="275"/>
      <c r="AY27" s="275"/>
      <c r="AZ27" s="275"/>
      <c r="BA27" s="275"/>
      <c r="BB27" s="275"/>
    </row>
    <row r="28" spans="1:54" s="276" customFormat="1" ht="47.4" thickBot="1" x14ac:dyDescent="0.35">
      <c r="A28" s="255">
        <v>21</v>
      </c>
      <c r="B28" s="277" t="s">
        <v>223</v>
      </c>
      <c r="C28" s="257"/>
      <c r="D28" s="278" t="s">
        <v>152</v>
      </c>
      <c r="E28" s="259" t="s">
        <v>49</v>
      </c>
      <c r="F28" s="260" t="s">
        <v>44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2"/>
      <c r="T28" s="262"/>
      <c r="U28" s="262"/>
      <c r="V28" s="262"/>
      <c r="W28" s="261"/>
      <c r="X28" s="259" t="s">
        <v>49</v>
      </c>
      <c r="Y28" s="257" t="s">
        <v>213</v>
      </c>
      <c r="Z28" s="264" t="s">
        <v>44</v>
      </c>
      <c r="AA28" s="257"/>
      <c r="AB28" s="265"/>
      <c r="AC28" s="257"/>
      <c r="AD28" s="257"/>
      <c r="AE28" s="265"/>
      <c r="AF28" s="265"/>
      <c r="AG28" s="265"/>
      <c r="AH28" s="265"/>
      <c r="AI28" s="266">
        <v>44781</v>
      </c>
      <c r="AJ28" s="267">
        <v>44782</v>
      </c>
      <c r="AK28" s="266">
        <v>44790</v>
      </c>
      <c r="AL28" s="268" t="s">
        <v>148</v>
      </c>
      <c r="AM28" s="269" t="str">
        <f t="shared" si="0"/>
        <v>24 Aug 22</v>
      </c>
      <c r="AN28" s="270" t="s">
        <v>30</v>
      </c>
      <c r="AO28" s="271">
        <v>10000</v>
      </c>
      <c r="AP28" s="272">
        <v>10000</v>
      </c>
      <c r="AR28" s="273">
        <v>7700</v>
      </c>
      <c r="AS28" s="272"/>
      <c r="AT28" s="274">
        <v>7700</v>
      </c>
      <c r="AU28" s="275"/>
      <c r="AV28" s="275"/>
      <c r="AW28" s="275"/>
      <c r="AX28" s="275"/>
      <c r="AY28" s="275"/>
      <c r="AZ28" s="275"/>
      <c r="BA28" s="275"/>
      <c r="BB28" s="275"/>
    </row>
    <row r="29" spans="1:54" s="276" customFormat="1" ht="16.2" thickBot="1" x14ac:dyDescent="0.35">
      <c r="A29" s="255">
        <v>22</v>
      </c>
      <c r="B29" s="277" t="s">
        <v>215</v>
      </c>
      <c r="C29" s="257"/>
      <c r="D29" s="278" t="s">
        <v>61</v>
      </c>
      <c r="E29" s="259" t="s">
        <v>55</v>
      </c>
      <c r="F29" s="260" t="s">
        <v>44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2"/>
      <c r="T29" s="262"/>
      <c r="U29" s="262"/>
      <c r="V29" s="262"/>
      <c r="W29" s="261"/>
      <c r="X29" s="259" t="s">
        <v>55</v>
      </c>
      <c r="Y29" s="257" t="s">
        <v>213</v>
      </c>
      <c r="Z29" s="264" t="s">
        <v>44</v>
      </c>
      <c r="AA29" s="257"/>
      <c r="AB29" s="265"/>
      <c r="AC29" s="257"/>
      <c r="AD29" s="257"/>
      <c r="AE29" s="265"/>
      <c r="AF29" s="265"/>
      <c r="AG29" s="265"/>
      <c r="AH29" s="265"/>
      <c r="AI29" s="266">
        <v>44781</v>
      </c>
      <c r="AJ29" s="267">
        <v>44782</v>
      </c>
      <c r="AK29" s="266">
        <v>44791</v>
      </c>
      <c r="AL29" s="268" t="s">
        <v>153</v>
      </c>
      <c r="AM29" s="269" t="str">
        <f t="shared" si="0"/>
        <v>30 Aug 22</v>
      </c>
      <c r="AN29" s="270" t="s">
        <v>30</v>
      </c>
      <c r="AO29" s="271">
        <v>32170</v>
      </c>
      <c r="AP29" s="272">
        <v>32170</v>
      </c>
      <c r="AR29" s="273">
        <v>32120</v>
      </c>
      <c r="AS29" s="272"/>
      <c r="AT29" s="274">
        <v>32120</v>
      </c>
      <c r="AU29" s="275"/>
      <c r="AV29" s="275"/>
      <c r="AW29" s="275"/>
      <c r="AX29" s="275"/>
      <c r="AY29" s="275"/>
      <c r="AZ29" s="275"/>
      <c r="BA29" s="275"/>
      <c r="BB29" s="275"/>
    </row>
    <row r="30" spans="1:54" s="276" customFormat="1" ht="31.8" thickBot="1" x14ac:dyDescent="0.35">
      <c r="A30" s="255">
        <v>23</v>
      </c>
      <c r="B30" s="277" t="s">
        <v>224</v>
      </c>
      <c r="C30" s="257"/>
      <c r="D30" s="278" t="s">
        <v>65</v>
      </c>
      <c r="E30" s="259" t="s">
        <v>55</v>
      </c>
      <c r="F30" s="260" t="s">
        <v>44</v>
      </c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2"/>
      <c r="T30" s="262"/>
      <c r="U30" s="262"/>
      <c r="V30" s="262"/>
      <c r="W30" s="261"/>
      <c r="X30" s="259" t="s">
        <v>55</v>
      </c>
      <c r="Y30" s="257" t="s">
        <v>213</v>
      </c>
      <c r="Z30" s="264" t="s">
        <v>44</v>
      </c>
      <c r="AA30" s="257"/>
      <c r="AB30" s="265"/>
      <c r="AC30" s="257"/>
      <c r="AD30" s="257"/>
      <c r="AE30" s="265"/>
      <c r="AF30" s="265"/>
      <c r="AG30" s="265"/>
      <c r="AH30" s="265"/>
      <c r="AI30" s="266">
        <v>44781</v>
      </c>
      <c r="AJ30" s="267">
        <v>44782</v>
      </c>
      <c r="AK30" s="266">
        <v>44791</v>
      </c>
      <c r="AL30" s="268" t="s">
        <v>148</v>
      </c>
      <c r="AM30" s="269" t="str">
        <f t="shared" si="0"/>
        <v>24 Aug 22</v>
      </c>
      <c r="AN30" s="270" t="s">
        <v>30</v>
      </c>
      <c r="AO30" s="271">
        <v>73805</v>
      </c>
      <c r="AP30" s="272">
        <v>73805</v>
      </c>
      <c r="AR30" s="273">
        <v>73711</v>
      </c>
      <c r="AS30" s="272"/>
      <c r="AT30" s="274">
        <v>73711</v>
      </c>
      <c r="AU30" s="275"/>
      <c r="AV30" s="275"/>
      <c r="AW30" s="275"/>
      <c r="AX30" s="275"/>
      <c r="AY30" s="275"/>
      <c r="AZ30" s="275"/>
      <c r="BA30" s="275"/>
      <c r="BB30" s="275"/>
    </row>
    <row r="31" spans="1:54" s="276" customFormat="1" ht="16.2" thickBot="1" x14ac:dyDescent="0.35">
      <c r="A31" s="255">
        <v>24</v>
      </c>
      <c r="B31" s="277" t="s">
        <v>219</v>
      </c>
      <c r="C31" s="257"/>
      <c r="D31" s="258" t="s">
        <v>45</v>
      </c>
      <c r="E31" s="259" t="s">
        <v>55</v>
      </c>
      <c r="F31" s="260" t="s">
        <v>44</v>
      </c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2"/>
      <c r="T31" s="262"/>
      <c r="U31" s="262"/>
      <c r="V31" s="262"/>
      <c r="W31" s="261"/>
      <c r="X31" s="263" t="s">
        <v>55</v>
      </c>
      <c r="Y31" s="257" t="s">
        <v>213</v>
      </c>
      <c r="Z31" s="264" t="s">
        <v>44</v>
      </c>
      <c r="AA31" s="257"/>
      <c r="AB31" s="265"/>
      <c r="AC31" s="257"/>
      <c r="AD31" s="257"/>
      <c r="AE31" s="265"/>
      <c r="AF31" s="265"/>
      <c r="AG31" s="265"/>
      <c r="AH31" s="265"/>
      <c r="AI31" s="266">
        <v>44783</v>
      </c>
      <c r="AJ31" s="267">
        <v>44784</v>
      </c>
      <c r="AK31" s="266">
        <v>44786</v>
      </c>
      <c r="AL31" s="268" t="s">
        <v>144</v>
      </c>
      <c r="AM31" s="269" t="str">
        <f t="shared" si="0"/>
        <v>19 Aug 22</v>
      </c>
      <c r="AN31" s="270" t="s">
        <v>30</v>
      </c>
      <c r="AO31" s="271">
        <v>33684.25</v>
      </c>
      <c r="AP31" s="272">
        <v>33684.25</v>
      </c>
      <c r="AR31" s="273">
        <v>32949</v>
      </c>
      <c r="AS31" s="272"/>
      <c r="AT31" s="274">
        <v>32949</v>
      </c>
      <c r="AU31" s="275"/>
      <c r="AV31" s="275"/>
      <c r="AW31" s="275"/>
      <c r="AX31" s="275"/>
      <c r="AY31" s="275"/>
      <c r="AZ31" s="275"/>
      <c r="BA31" s="275"/>
      <c r="BB31" s="275"/>
    </row>
    <row r="32" spans="1:54" s="276" customFormat="1" ht="16.2" thickBot="1" x14ac:dyDescent="0.35">
      <c r="A32" s="255">
        <v>25</v>
      </c>
      <c r="B32" s="277" t="s">
        <v>219</v>
      </c>
      <c r="C32" s="257"/>
      <c r="D32" s="258" t="s">
        <v>45</v>
      </c>
      <c r="E32" s="259" t="s">
        <v>48</v>
      </c>
      <c r="F32" s="260" t="s">
        <v>44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2"/>
      <c r="T32" s="262"/>
      <c r="U32" s="262"/>
      <c r="V32" s="262"/>
      <c r="W32" s="261"/>
      <c r="X32" s="263" t="s">
        <v>48</v>
      </c>
      <c r="Y32" s="257" t="s">
        <v>213</v>
      </c>
      <c r="Z32" s="264" t="s">
        <v>44</v>
      </c>
      <c r="AA32" s="257"/>
      <c r="AB32" s="265"/>
      <c r="AC32" s="257"/>
      <c r="AD32" s="257"/>
      <c r="AE32" s="265"/>
      <c r="AF32" s="265"/>
      <c r="AG32" s="265"/>
      <c r="AH32" s="265"/>
      <c r="AI32" s="266">
        <v>44783</v>
      </c>
      <c r="AJ32" s="267">
        <v>44784</v>
      </c>
      <c r="AK32" s="266">
        <v>44786</v>
      </c>
      <c r="AL32" s="268" t="s">
        <v>144</v>
      </c>
      <c r="AM32" s="269" t="str">
        <f t="shared" si="0"/>
        <v>19 Aug 22</v>
      </c>
      <c r="AN32" s="270" t="s">
        <v>30</v>
      </c>
      <c r="AO32" s="271">
        <v>100352.5</v>
      </c>
      <c r="AP32" s="272">
        <v>100352.5</v>
      </c>
      <c r="AR32" s="273">
        <v>99795</v>
      </c>
      <c r="AS32" s="272"/>
      <c r="AT32" s="274">
        <v>99795</v>
      </c>
      <c r="AU32" s="275"/>
      <c r="AV32" s="275"/>
      <c r="AW32" s="275"/>
      <c r="AX32" s="275"/>
      <c r="AY32" s="275"/>
      <c r="AZ32" s="275"/>
      <c r="BA32" s="275"/>
      <c r="BB32" s="275"/>
    </row>
    <row r="33" spans="1:54" s="276" customFormat="1" ht="47.4" thickBot="1" x14ac:dyDescent="0.35">
      <c r="A33" s="255">
        <v>26</v>
      </c>
      <c r="B33" s="279" t="s">
        <v>225</v>
      </c>
      <c r="C33" s="257"/>
      <c r="D33" s="278" t="s">
        <v>154</v>
      </c>
      <c r="E33" s="259" t="s">
        <v>48</v>
      </c>
      <c r="F33" s="260" t="s">
        <v>44</v>
      </c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2"/>
      <c r="T33" s="262"/>
      <c r="U33" s="262"/>
      <c r="V33" s="262"/>
      <c r="W33" s="261"/>
      <c r="X33" s="263" t="s">
        <v>48</v>
      </c>
      <c r="Y33" s="257" t="s">
        <v>213</v>
      </c>
      <c r="Z33" s="264" t="s">
        <v>44</v>
      </c>
      <c r="AA33" s="257"/>
      <c r="AB33" s="265"/>
      <c r="AC33" s="257"/>
      <c r="AD33" s="257"/>
      <c r="AE33" s="265"/>
      <c r="AF33" s="265"/>
      <c r="AG33" s="265"/>
      <c r="AH33" s="265"/>
      <c r="AI33" s="266">
        <v>44783</v>
      </c>
      <c r="AJ33" s="267">
        <v>44784</v>
      </c>
      <c r="AK33" s="266">
        <v>44810</v>
      </c>
      <c r="AL33" s="268" t="s">
        <v>155</v>
      </c>
      <c r="AM33" s="269" t="str">
        <f t="shared" si="0"/>
        <v>09 Aug 22</v>
      </c>
      <c r="AN33" s="270" t="s">
        <v>30</v>
      </c>
      <c r="AO33" s="271">
        <v>7800</v>
      </c>
      <c r="AP33" s="272">
        <v>7800</v>
      </c>
      <c r="AR33" s="273">
        <v>7700</v>
      </c>
      <c r="AS33" s="272"/>
      <c r="AT33" s="274">
        <v>7700</v>
      </c>
      <c r="AU33" s="275"/>
      <c r="AV33" s="275"/>
      <c r="AW33" s="275"/>
      <c r="AX33" s="275"/>
      <c r="AY33" s="275"/>
      <c r="AZ33" s="275"/>
      <c r="BA33" s="275"/>
      <c r="BB33" s="275"/>
    </row>
    <row r="34" spans="1:54" s="276" customFormat="1" ht="31.8" thickBot="1" x14ac:dyDescent="0.35">
      <c r="A34" s="255">
        <v>27</v>
      </c>
      <c r="B34" s="277" t="s">
        <v>217</v>
      </c>
      <c r="C34" s="257"/>
      <c r="D34" s="258" t="s">
        <v>156</v>
      </c>
      <c r="E34" s="259" t="s">
        <v>54</v>
      </c>
      <c r="F34" s="260" t="s">
        <v>44</v>
      </c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2"/>
      <c r="T34" s="262"/>
      <c r="U34" s="262"/>
      <c r="V34" s="262"/>
      <c r="W34" s="261"/>
      <c r="X34" s="263" t="s">
        <v>54</v>
      </c>
      <c r="Y34" s="257" t="s">
        <v>213</v>
      </c>
      <c r="Z34" s="264" t="s">
        <v>44</v>
      </c>
      <c r="AA34" s="257"/>
      <c r="AB34" s="265"/>
      <c r="AC34" s="257"/>
      <c r="AD34" s="257"/>
      <c r="AE34" s="265"/>
      <c r="AF34" s="265"/>
      <c r="AG34" s="265"/>
      <c r="AH34" s="265"/>
      <c r="AI34" s="266">
        <v>44783</v>
      </c>
      <c r="AJ34" s="267">
        <v>44784</v>
      </c>
      <c r="AK34" s="266">
        <v>44817</v>
      </c>
      <c r="AL34" s="268" t="s">
        <v>157</v>
      </c>
      <c r="AM34" s="269" t="str">
        <f t="shared" si="0"/>
        <v>20 Sep 22</v>
      </c>
      <c r="AN34" s="270" t="s">
        <v>87</v>
      </c>
      <c r="AO34" s="271">
        <v>500365</v>
      </c>
      <c r="AP34" s="272"/>
      <c r="AQ34" s="272">
        <v>500365</v>
      </c>
      <c r="AR34" s="273">
        <v>496805</v>
      </c>
      <c r="AS34" s="272"/>
      <c r="AT34" s="274">
        <v>496805</v>
      </c>
      <c r="AU34" s="275"/>
      <c r="AV34" s="275"/>
      <c r="AW34" s="275"/>
      <c r="AX34" s="275"/>
      <c r="AY34" s="275"/>
      <c r="AZ34" s="275"/>
      <c r="BA34" s="275"/>
      <c r="BB34" s="275"/>
    </row>
    <row r="35" spans="1:54" s="276" customFormat="1" ht="16.2" thickBot="1" x14ac:dyDescent="0.35">
      <c r="A35" s="255">
        <v>28</v>
      </c>
      <c r="B35" s="277" t="s">
        <v>217</v>
      </c>
      <c r="C35" s="257"/>
      <c r="D35" s="258" t="s">
        <v>158</v>
      </c>
      <c r="E35" s="259" t="s">
        <v>51</v>
      </c>
      <c r="F35" s="260" t="s">
        <v>44</v>
      </c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2"/>
      <c r="T35" s="262"/>
      <c r="U35" s="262"/>
      <c r="V35" s="262"/>
      <c r="W35" s="261"/>
      <c r="X35" s="263" t="s">
        <v>51</v>
      </c>
      <c r="Y35" s="257" t="s">
        <v>213</v>
      </c>
      <c r="Z35" s="264" t="s">
        <v>44</v>
      </c>
      <c r="AA35" s="257"/>
      <c r="AB35" s="265"/>
      <c r="AC35" s="257"/>
      <c r="AD35" s="257"/>
      <c r="AE35" s="265"/>
      <c r="AF35" s="265"/>
      <c r="AG35" s="265"/>
      <c r="AH35" s="265"/>
      <c r="AI35" s="266">
        <v>44788</v>
      </c>
      <c r="AJ35" s="267">
        <v>44789</v>
      </c>
      <c r="AK35" s="266">
        <v>44810</v>
      </c>
      <c r="AL35" s="268" t="s">
        <v>159</v>
      </c>
      <c r="AM35" s="269" t="str">
        <f t="shared" si="0"/>
        <v>12 Sep 22</v>
      </c>
      <c r="AN35" s="270" t="s">
        <v>30</v>
      </c>
      <c r="AO35" s="271">
        <v>25000</v>
      </c>
      <c r="AP35" s="272">
        <v>25000</v>
      </c>
      <c r="AR35" s="273">
        <v>24900</v>
      </c>
      <c r="AS35" s="272"/>
      <c r="AT35" s="274">
        <v>24900</v>
      </c>
      <c r="AU35" s="275"/>
      <c r="AV35" s="275"/>
      <c r="AW35" s="275"/>
      <c r="AX35" s="275"/>
      <c r="AY35" s="275"/>
      <c r="AZ35" s="275"/>
      <c r="BA35" s="275"/>
      <c r="BB35" s="275"/>
    </row>
    <row r="36" spans="1:54" s="276" customFormat="1" ht="16.2" thickBot="1" x14ac:dyDescent="0.35">
      <c r="A36" s="255">
        <v>29</v>
      </c>
      <c r="B36" s="256" t="s">
        <v>212</v>
      </c>
      <c r="C36" s="257"/>
      <c r="D36" s="258" t="s">
        <v>95</v>
      </c>
      <c r="E36" s="259" t="s">
        <v>51</v>
      </c>
      <c r="F36" s="260" t="s">
        <v>44</v>
      </c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2"/>
      <c r="T36" s="262"/>
      <c r="U36" s="262"/>
      <c r="V36" s="262"/>
      <c r="W36" s="261"/>
      <c r="X36" s="263" t="s">
        <v>51</v>
      </c>
      <c r="Y36" s="257" t="s">
        <v>213</v>
      </c>
      <c r="Z36" s="264" t="s">
        <v>44</v>
      </c>
      <c r="AA36" s="257"/>
      <c r="AB36" s="265"/>
      <c r="AC36" s="257"/>
      <c r="AD36" s="257"/>
      <c r="AE36" s="265"/>
      <c r="AF36" s="265"/>
      <c r="AG36" s="265"/>
      <c r="AH36" s="265"/>
      <c r="AI36" s="266">
        <v>44788</v>
      </c>
      <c r="AJ36" s="267">
        <v>44789</v>
      </c>
      <c r="AK36" s="266">
        <v>44817</v>
      </c>
      <c r="AL36" s="268" t="s">
        <v>160</v>
      </c>
      <c r="AM36" s="269" t="str">
        <f t="shared" si="0"/>
        <v>19 Sep 22</v>
      </c>
      <c r="AN36" s="270" t="s">
        <v>30</v>
      </c>
      <c r="AO36" s="271">
        <v>65000</v>
      </c>
      <c r="AP36" s="272">
        <v>65000</v>
      </c>
      <c r="AR36" s="273">
        <v>63500</v>
      </c>
      <c r="AS36" s="272"/>
      <c r="AT36" s="274">
        <v>63500</v>
      </c>
      <c r="AU36" s="275"/>
      <c r="AV36" s="275"/>
      <c r="AW36" s="275"/>
      <c r="AX36" s="275"/>
      <c r="AY36" s="275"/>
      <c r="AZ36" s="275"/>
      <c r="BA36" s="275"/>
      <c r="BB36" s="275"/>
    </row>
    <row r="37" spans="1:54" s="276" customFormat="1" ht="16.2" thickBot="1" x14ac:dyDescent="0.35">
      <c r="A37" s="255">
        <v>30</v>
      </c>
      <c r="B37" s="277" t="s">
        <v>220</v>
      </c>
      <c r="C37" s="257"/>
      <c r="D37" s="258" t="s">
        <v>161</v>
      </c>
      <c r="E37" s="259" t="s">
        <v>54</v>
      </c>
      <c r="F37" s="260" t="s">
        <v>44</v>
      </c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2"/>
      <c r="T37" s="262"/>
      <c r="U37" s="262"/>
      <c r="V37" s="262"/>
      <c r="W37" s="261"/>
      <c r="X37" s="263" t="s">
        <v>54</v>
      </c>
      <c r="Y37" s="257" t="s">
        <v>213</v>
      </c>
      <c r="Z37" s="264" t="s">
        <v>44</v>
      </c>
      <c r="AA37" s="257"/>
      <c r="AB37" s="265"/>
      <c r="AC37" s="257"/>
      <c r="AD37" s="257"/>
      <c r="AE37" s="265"/>
      <c r="AF37" s="265"/>
      <c r="AG37" s="265"/>
      <c r="AH37" s="265"/>
      <c r="AI37" s="266">
        <v>44799</v>
      </c>
      <c r="AJ37" s="267">
        <v>44800</v>
      </c>
      <c r="AK37" s="266">
        <v>44818</v>
      </c>
      <c r="AL37" s="268" t="s">
        <v>160</v>
      </c>
      <c r="AM37" s="269" t="str">
        <f t="shared" si="0"/>
        <v>19 Sep 22</v>
      </c>
      <c r="AN37" s="270" t="s">
        <v>30</v>
      </c>
      <c r="AO37" s="271">
        <v>50000</v>
      </c>
      <c r="AP37" s="272">
        <v>50000</v>
      </c>
      <c r="AR37" s="273">
        <v>49500</v>
      </c>
      <c r="AS37" s="272"/>
      <c r="AT37" s="274">
        <v>49500</v>
      </c>
      <c r="AU37" s="275"/>
      <c r="AV37" s="275"/>
      <c r="AW37" s="275"/>
      <c r="AX37" s="275"/>
      <c r="AY37" s="275"/>
      <c r="AZ37" s="275"/>
      <c r="BA37" s="275"/>
      <c r="BB37" s="275"/>
    </row>
    <row r="38" spans="1:54" s="276" customFormat="1" ht="16.2" thickBot="1" x14ac:dyDescent="0.35">
      <c r="A38" s="255">
        <v>31</v>
      </c>
      <c r="B38" s="277" t="s">
        <v>223</v>
      </c>
      <c r="C38" s="257"/>
      <c r="D38" s="278" t="s">
        <v>86</v>
      </c>
      <c r="E38" s="259" t="s">
        <v>55</v>
      </c>
      <c r="F38" s="260" t="s">
        <v>44</v>
      </c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2"/>
      <c r="T38" s="262"/>
      <c r="U38" s="262"/>
      <c r="V38" s="262"/>
      <c r="W38" s="261"/>
      <c r="X38" s="259" t="s">
        <v>55</v>
      </c>
      <c r="Y38" s="257" t="s">
        <v>213</v>
      </c>
      <c r="Z38" s="264" t="s">
        <v>44</v>
      </c>
      <c r="AA38" s="257"/>
      <c r="AB38" s="265"/>
      <c r="AC38" s="257"/>
      <c r="AD38" s="257"/>
      <c r="AE38" s="265"/>
      <c r="AF38" s="265"/>
      <c r="AG38" s="265"/>
      <c r="AH38" s="265"/>
      <c r="AI38" s="266">
        <v>44799</v>
      </c>
      <c r="AJ38" s="267">
        <v>44803</v>
      </c>
      <c r="AK38" s="266">
        <v>44817</v>
      </c>
      <c r="AL38" s="268" t="s">
        <v>160</v>
      </c>
      <c r="AM38" s="269" t="str">
        <f t="shared" si="0"/>
        <v>19 Sep 22</v>
      </c>
      <c r="AN38" s="270" t="s">
        <v>30</v>
      </c>
      <c r="AO38" s="271">
        <v>51500</v>
      </c>
      <c r="AP38" s="271">
        <v>51500</v>
      </c>
      <c r="AR38" s="273">
        <v>51200</v>
      </c>
      <c r="AS38" s="272"/>
      <c r="AT38" s="273">
        <v>51200</v>
      </c>
      <c r="AU38" s="275"/>
      <c r="AV38" s="275"/>
      <c r="AW38" s="275"/>
      <c r="AX38" s="275"/>
      <c r="AY38" s="275"/>
      <c r="AZ38" s="275"/>
      <c r="BA38" s="275"/>
      <c r="BB38" s="275"/>
    </row>
    <row r="39" spans="1:54" s="276" customFormat="1" ht="31.8" thickBot="1" x14ac:dyDescent="0.35">
      <c r="A39" s="255">
        <v>32</v>
      </c>
      <c r="B39" s="280" t="s">
        <v>228</v>
      </c>
      <c r="C39" s="257"/>
      <c r="D39" s="278" t="s">
        <v>107</v>
      </c>
      <c r="E39" s="259" t="s">
        <v>51</v>
      </c>
      <c r="F39" s="260" t="s">
        <v>44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2"/>
      <c r="T39" s="262"/>
      <c r="U39" s="262"/>
      <c r="V39" s="262"/>
      <c r="W39" s="261"/>
      <c r="X39" s="259" t="s">
        <v>51</v>
      </c>
      <c r="Y39" s="257" t="s">
        <v>213</v>
      </c>
      <c r="Z39" s="264" t="s">
        <v>44</v>
      </c>
      <c r="AA39" s="257"/>
      <c r="AB39" s="265"/>
      <c r="AC39" s="257"/>
      <c r="AD39" s="257"/>
      <c r="AE39" s="265"/>
      <c r="AF39" s="265"/>
      <c r="AG39" s="265"/>
      <c r="AH39" s="265"/>
      <c r="AI39" s="266">
        <v>44809</v>
      </c>
      <c r="AJ39" s="267">
        <v>44810</v>
      </c>
      <c r="AK39" s="266">
        <v>44823</v>
      </c>
      <c r="AL39" s="268" t="s">
        <v>162</v>
      </c>
      <c r="AM39" s="269" t="str">
        <f t="shared" si="0"/>
        <v>23 Sep 22</v>
      </c>
      <c r="AN39" s="270" t="s">
        <v>30</v>
      </c>
      <c r="AO39" s="271">
        <v>12600</v>
      </c>
      <c r="AP39" s="271">
        <v>12600</v>
      </c>
      <c r="AR39" s="273">
        <v>12250</v>
      </c>
      <c r="AS39" s="272"/>
      <c r="AT39" s="273">
        <v>12250</v>
      </c>
      <c r="AU39" s="275"/>
      <c r="AV39" s="275"/>
      <c r="AW39" s="275"/>
      <c r="AX39" s="275"/>
      <c r="AY39" s="275"/>
      <c r="AZ39" s="275"/>
      <c r="BA39" s="275"/>
      <c r="BB39" s="275"/>
    </row>
    <row r="40" spans="1:54" s="276" customFormat="1" ht="16.2" thickBot="1" x14ac:dyDescent="0.35">
      <c r="A40" s="255">
        <v>33</v>
      </c>
      <c r="B40" s="277" t="s">
        <v>215</v>
      </c>
      <c r="C40" s="257"/>
      <c r="D40" s="278" t="s">
        <v>61</v>
      </c>
      <c r="E40" s="259" t="s">
        <v>51</v>
      </c>
      <c r="F40" s="260" t="s">
        <v>44</v>
      </c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2"/>
      <c r="T40" s="262"/>
      <c r="U40" s="262"/>
      <c r="V40" s="262"/>
      <c r="W40" s="261"/>
      <c r="X40" s="259" t="s">
        <v>51</v>
      </c>
      <c r="Y40" s="257" t="s">
        <v>213</v>
      </c>
      <c r="Z40" s="264" t="s">
        <v>44</v>
      </c>
      <c r="AA40" s="257"/>
      <c r="AB40" s="265"/>
      <c r="AC40" s="257"/>
      <c r="AD40" s="257"/>
      <c r="AE40" s="265"/>
      <c r="AF40" s="265"/>
      <c r="AG40" s="265"/>
      <c r="AH40" s="265"/>
      <c r="AI40" s="266">
        <v>44809</v>
      </c>
      <c r="AJ40" s="267">
        <v>44810</v>
      </c>
      <c r="AK40" s="266">
        <v>44830</v>
      </c>
      <c r="AL40" s="268" t="s">
        <v>163</v>
      </c>
      <c r="AM40" s="269" t="str">
        <f t="shared" si="0"/>
        <v>12 Oct 22</v>
      </c>
      <c r="AN40" s="270" t="s">
        <v>30</v>
      </c>
      <c r="AO40" s="271">
        <v>10150</v>
      </c>
      <c r="AP40" s="271">
        <v>10150</v>
      </c>
      <c r="AR40" s="273">
        <v>9536</v>
      </c>
      <c r="AS40" s="272"/>
      <c r="AT40" s="273">
        <v>9536</v>
      </c>
      <c r="AU40" s="275"/>
      <c r="AV40" s="275"/>
      <c r="AW40" s="275"/>
      <c r="AX40" s="275"/>
      <c r="AY40" s="275"/>
      <c r="AZ40" s="275"/>
      <c r="BA40" s="275"/>
      <c r="BB40" s="275"/>
    </row>
    <row r="41" spans="1:54" s="276" customFormat="1" ht="16.2" thickBot="1" x14ac:dyDescent="0.35">
      <c r="A41" s="255">
        <v>34</v>
      </c>
      <c r="B41" s="277" t="s">
        <v>219</v>
      </c>
      <c r="C41" s="257"/>
      <c r="D41" s="278" t="s">
        <v>45</v>
      </c>
      <c r="E41" s="259" t="s">
        <v>51</v>
      </c>
      <c r="F41" s="260" t="s">
        <v>44</v>
      </c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2"/>
      <c r="T41" s="262"/>
      <c r="U41" s="262"/>
      <c r="V41" s="262"/>
      <c r="W41" s="261"/>
      <c r="X41" s="259" t="s">
        <v>51</v>
      </c>
      <c r="Y41" s="257" t="s">
        <v>213</v>
      </c>
      <c r="Z41" s="264" t="s">
        <v>44</v>
      </c>
      <c r="AA41" s="257"/>
      <c r="AB41" s="265"/>
      <c r="AC41" s="257"/>
      <c r="AD41" s="257"/>
      <c r="AE41" s="265"/>
      <c r="AF41" s="265"/>
      <c r="AG41" s="265"/>
      <c r="AH41" s="265"/>
      <c r="AI41" s="266">
        <v>44809</v>
      </c>
      <c r="AJ41" s="267">
        <v>44810</v>
      </c>
      <c r="AK41" s="266">
        <v>44823</v>
      </c>
      <c r="AL41" s="268" t="s">
        <v>162</v>
      </c>
      <c r="AM41" s="269" t="str">
        <f t="shared" ref="AM41:AM42" si="1">AL41</f>
        <v>23 Sep 22</v>
      </c>
      <c r="AN41" s="270" t="s">
        <v>30</v>
      </c>
      <c r="AO41" s="271">
        <v>32435</v>
      </c>
      <c r="AP41" s="271">
        <v>32435</v>
      </c>
      <c r="AR41" s="273">
        <v>31713</v>
      </c>
      <c r="AS41" s="272"/>
      <c r="AT41" s="273">
        <v>31713</v>
      </c>
      <c r="AU41" s="275"/>
      <c r="AV41" s="275"/>
      <c r="AW41" s="275"/>
      <c r="AX41" s="275"/>
      <c r="AY41" s="275"/>
      <c r="AZ41" s="275"/>
      <c r="BA41" s="275"/>
      <c r="BB41" s="275"/>
    </row>
    <row r="42" spans="1:54" s="276" customFormat="1" ht="16.2" thickBot="1" x14ac:dyDescent="0.35">
      <c r="A42" s="255">
        <v>35</v>
      </c>
      <c r="B42" s="277" t="s">
        <v>223</v>
      </c>
      <c r="C42" s="257"/>
      <c r="D42" s="278" t="s">
        <v>86</v>
      </c>
      <c r="E42" s="259" t="s">
        <v>55</v>
      </c>
      <c r="F42" s="260" t="s">
        <v>44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2"/>
      <c r="T42" s="262"/>
      <c r="U42" s="262"/>
      <c r="V42" s="262"/>
      <c r="W42" s="261"/>
      <c r="X42" s="259" t="s">
        <v>55</v>
      </c>
      <c r="Y42" s="257" t="s">
        <v>213</v>
      </c>
      <c r="Z42" s="264" t="s">
        <v>44</v>
      </c>
      <c r="AA42" s="257"/>
      <c r="AB42" s="265"/>
      <c r="AC42" s="257"/>
      <c r="AD42" s="257"/>
      <c r="AE42" s="265"/>
      <c r="AF42" s="265"/>
      <c r="AG42" s="265"/>
      <c r="AH42" s="265"/>
      <c r="AI42" s="266">
        <v>44813</v>
      </c>
      <c r="AJ42" s="267">
        <v>44816</v>
      </c>
      <c r="AK42" s="266">
        <v>44824</v>
      </c>
      <c r="AL42" s="268" t="s">
        <v>162</v>
      </c>
      <c r="AM42" s="269" t="str">
        <f t="shared" si="1"/>
        <v>23 Sep 22</v>
      </c>
      <c r="AN42" s="270" t="s">
        <v>30</v>
      </c>
      <c r="AO42" s="271">
        <v>63000</v>
      </c>
      <c r="AP42" s="271">
        <v>63000</v>
      </c>
      <c r="AR42" s="273">
        <v>55200</v>
      </c>
      <c r="AS42" s="272"/>
      <c r="AT42" s="273">
        <v>55200</v>
      </c>
      <c r="AU42" s="275"/>
      <c r="AV42" s="275"/>
      <c r="AW42" s="275"/>
      <c r="AX42" s="275"/>
      <c r="AY42" s="275"/>
      <c r="AZ42" s="275"/>
      <c r="BA42" s="275"/>
      <c r="BB42" s="275"/>
    </row>
    <row r="43" spans="1:54" s="276" customFormat="1" ht="31.8" thickBot="1" x14ac:dyDescent="0.35">
      <c r="A43" s="255">
        <v>36</v>
      </c>
      <c r="B43" s="277" t="s">
        <v>224</v>
      </c>
      <c r="C43" s="257"/>
      <c r="D43" s="258" t="s">
        <v>65</v>
      </c>
      <c r="E43" s="259" t="s">
        <v>164</v>
      </c>
      <c r="F43" s="260" t="s">
        <v>44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2"/>
      <c r="T43" s="262"/>
      <c r="U43" s="262"/>
      <c r="V43" s="262"/>
      <c r="W43" s="261"/>
      <c r="X43" s="263" t="str">
        <f>E43</f>
        <v>111TH CO</v>
      </c>
      <c r="Y43" s="257" t="s">
        <v>213</v>
      </c>
      <c r="Z43" s="264" t="s">
        <v>44</v>
      </c>
      <c r="AA43" s="257"/>
      <c r="AB43" s="265"/>
      <c r="AC43" s="257"/>
      <c r="AD43" s="257"/>
      <c r="AE43" s="265"/>
      <c r="AF43" s="265"/>
      <c r="AG43" s="265"/>
      <c r="AH43" s="265"/>
      <c r="AI43" s="281">
        <f>AJ43-1</f>
        <v>44824</v>
      </c>
      <c r="AJ43" s="282">
        <v>44825</v>
      </c>
      <c r="AK43" s="281">
        <v>44837</v>
      </c>
      <c r="AL43" s="268" t="s">
        <v>165</v>
      </c>
      <c r="AM43" s="268" t="str">
        <f>AL43</f>
        <v>06 Oct 22</v>
      </c>
      <c r="AN43" s="270" t="s">
        <v>30</v>
      </c>
      <c r="AO43" s="283">
        <v>19500</v>
      </c>
      <c r="AP43" s="284">
        <f t="shared" ref="AP43:AP73" si="2">AO43</f>
        <v>19500</v>
      </c>
      <c r="AR43" s="283">
        <v>19170</v>
      </c>
      <c r="AS43" s="284"/>
      <c r="AT43" s="285"/>
      <c r="AU43" s="275"/>
      <c r="AV43" s="275"/>
      <c r="AW43" s="275"/>
      <c r="AX43" s="275"/>
      <c r="AY43" s="275"/>
      <c r="AZ43" s="275"/>
      <c r="BA43" s="275"/>
      <c r="BB43" s="275"/>
    </row>
    <row r="44" spans="1:54" s="276" customFormat="1" ht="31.8" thickBot="1" x14ac:dyDescent="0.35">
      <c r="A44" s="255">
        <v>37</v>
      </c>
      <c r="B44" s="277" t="s">
        <v>214</v>
      </c>
      <c r="C44" s="257"/>
      <c r="D44" s="258" t="s">
        <v>47</v>
      </c>
      <c r="E44" s="259" t="s">
        <v>164</v>
      </c>
      <c r="F44" s="260" t="s">
        <v>44</v>
      </c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2"/>
      <c r="T44" s="262"/>
      <c r="U44" s="262"/>
      <c r="V44" s="262"/>
      <c r="W44" s="261"/>
      <c r="X44" s="263" t="str">
        <f t="shared" ref="X44:X106" si="3">E44</f>
        <v>111TH CO</v>
      </c>
      <c r="Y44" s="257" t="s">
        <v>213</v>
      </c>
      <c r="Z44" s="264" t="s">
        <v>44</v>
      </c>
      <c r="AA44" s="257"/>
      <c r="AB44" s="265"/>
      <c r="AC44" s="257"/>
      <c r="AD44" s="257"/>
      <c r="AE44" s="265"/>
      <c r="AF44" s="265"/>
      <c r="AG44" s="265"/>
      <c r="AH44" s="265"/>
      <c r="AI44" s="281">
        <f t="shared" ref="AI44:AI90" si="4">AJ44-1</f>
        <v>44824</v>
      </c>
      <c r="AJ44" s="282">
        <v>44825</v>
      </c>
      <c r="AK44" s="281">
        <v>44837</v>
      </c>
      <c r="AL44" s="268" t="s">
        <v>165</v>
      </c>
      <c r="AM44" s="268" t="str">
        <f t="shared" ref="AM44:AM67" si="5">AL44</f>
        <v>06 Oct 22</v>
      </c>
      <c r="AN44" s="270" t="s">
        <v>30</v>
      </c>
      <c r="AO44" s="283">
        <v>5000</v>
      </c>
      <c r="AP44" s="284">
        <f t="shared" si="2"/>
        <v>5000</v>
      </c>
      <c r="AR44" s="283">
        <v>4640</v>
      </c>
      <c r="AS44" s="284"/>
      <c r="AT44" s="285"/>
      <c r="AU44" s="275"/>
      <c r="AV44" s="275"/>
      <c r="AW44" s="275"/>
      <c r="AX44" s="275"/>
      <c r="AY44" s="275"/>
      <c r="AZ44" s="275"/>
      <c r="BA44" s="275"/>
      <c r="BB44" s="275"/>
    </row>
    <row r="45" spans="1:54" s="276" customFormat="1" ht="31.8" thickBot="1" x14ac:dyDescent="0.35">
      <c r="A45" s="255">
        <v>38</v>
      </c>
      <c r="B45" s="277" t="s">
        <v>215</v>
      </c>
      <c r="C45" s="257"/>
      <c r="D45" s="258" t="s">
        <v>61</v>
      </c>
      <c r="E45" s="259" t="s">
        <v>164</v>
      </c>
      <c r="F45" s="260" t="s">
        <v>44</v>
      </c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2"/>
      <c r="T45" s="262"/>
      <c r="U45" s="262"/>
      <c r="V45" s="262"/>
      <c r="W45" s="261"/>
      <c r="X45" s="263" t="str">
        <f t="shared" si="3"/>
        <v>111TH CO</v>
      </c>
      <c r="Y45" s="257" t="s">
        <v>213</v>
      </c>
      <c r="Z45" s="264" t="s">
        <v>44</v>
      </c>
      <c r="AA45" s="257"/>
      <c r="AB45" s="265"/>
      <c r="AC45" s="257"/>
      <c r="AD45" s="257"/>
      <c r="AE45" s="265"/>
      <c r="AF45" s="265"/>
      <c r="AG45" s="265"/>
      <c r="AH45" s="265"/>
      <c r="AI45" s="281">
        <f t="shared" si="4"/>
        <v>44824</v>
      </c>
      <c r="AJ45" s="282">
        <v>44825</v>
      </c>
      <c r="AK45" s="281">
        <v>44837</v>
      </c>
      <c r="AL45" s="268" t="s">
        <v>165</v>
      </c>
      <c r="AM45" s="268" t="str">
        <f t="shared" si="5"/>
        <v>06 Oct 22</v>
      </c>
      <c r="AN45" s="270" t="s">
        <v>30</v>
      </c>
      <c r="AO45" s="283">
        <v>5000</v>
      </c>
      <c r="AP45" s="284">
        <f t="shared" si="2"/>
        <v>5000</v>
      </c>
      <c r="AR45" s="283">
        <v>4933</v>
      </c>
      <c r="AS45" s="284"/>
      <c r="AT45" s="285"/>
      <c r="AU45" s="275"/>
      <c r="AV45" s="275"/>
      <c r="AW45" s="275"/>
      <c r="AX45" s="275"/>
      <c r="AY45" s="275"/>
      <c r="AZ45" s="275"/>
      <c r="BA45" s="275"/>
      <c r="BB45" s="275"/>
    </row>
    <row r="46" spans="1:54" s="276" customFormat="1" ht="31.8" thickBot="1" x14ac:dyDescent="0.35">
      <c r="A46" s="255">
        <v>39</v>
      </c>
      <c r="B46" s="277" t="s">
        <v>219</v>
      </c>
      <c r="C46" s="257"/>
      <c r="D46" s="258" t="s">
        <v>45</v>
      </c>
      <c r="E46" s="259" t="s">
        <v>164</v>
      </c>
      <c r="F46" s="260" t="s">
        <v>44</v>
      </c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2"/>
      <c r="T46" s="262"/>
      <c r="U46" s="262"/>
      <c r="V46" s="262"/>
      <c r="W46" s="261"/>
      <c r="X46" s="263" t="str">
        <f t="shared" si="3"/>
        <v>111TH CO</v>
      </c>
      <c r="Y46" s="257" t="s">
        <v>213</v>
      </c>
      <c r="Z46" s="264" t="s">
        <v>44</v>
      </c>
      <c r="AA46" s="257"/>
      <c r="AB46" s="265"/>
      <c r="AC46" s="257"/>
      <c r="AD46" s="257"/>
      <c r="AE46" s="265"/>
      <c r="AF46" s="265"/>
      <c r="AG46" s="265"/>
      <c r="AH46" s="265"/>
      <c r="AI46" s="281">
        <f t="shared" si="4"/>
        <v>44824</v>
      </c>
      <c r="AJ46" s="282">
        <v>44825</v>
      </c>
      <c r="AK46" s="281">
        <v>44837</v>
      </c>
      <c r="AL46" s="268" t="s">
        <v>165</v>
      </c>
      <c r="AM46" s="268" t="str">
        <f t="shared" si="5"/>
        <v>06 Oct 22</v>
      </c>
      <c r="AN46" s="270" t="s">
        <v>30</v>
      </c>
      <c r="AO46" s="283">
        <v>16250</v>
      </c>
      <c r="AP46" s="284">
        <f t="shared" si="2"/>
        <v>16250</v>
      </c>
      <c r="AR46" s="283">
        <v>15500</v>
      </c>
      <c r="AS46" s="284"/>
      <c r="AT46" s="285"/>
      <c r="AU46" s="275"/>
      <c r="AV46" s="275"/>
      <c r="AW46" s="275"/>
      <c r="AX46" s="275"/>
      <c r="AY46" s="275"/>
      <c r="AZ46" s="275"/>
      <c r="BA46" s="275"/>
      <c r="BB46" s="275"/>
    </row>
    <row r="47" spans="1:54" s="276" customFormat="1" ht="16.2" thickBot="1" x14ac:dyDescent="0.35">
      <c r="A47" s="255">
        <v>40</v>
      </c>
      <c r="B47" s="277" t="s">
        <v>219</v>
      </c>
      <c r="C47" s="257"/>
      <c r="D47" s="258" t="s">
        <v>45</v>
      </c>
      <c r="E47" s="259" t="s">
        <v>48</v>
      </c>
      <c r="F47" s="260" t="s">
        <v>44</v>
      </c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2"/>
      <c r="T47" s="262"/>
      <c r="U47" s="262"/>
      <c r="V47" s="262"/>
      <c r="W47" s="261"/>
      <c r="X47" s="263" t="str">
        <f t="shared" si="3"/>
        <v>524ECB</v>
      </c>
      <c r="Y47" s="257" t="s">
        <v>213</v>
      </c>
      <c r="Z47" s="264" t="s">
        <v>44</v>
      </c>
      <c r="AA47" s="257"/>
      <c r="AB47" s="265"/>
      <c r="AC47" s="257"/>
      <c r="AD47" s="257"/>
      <c r="AE47" s="265"/>
      <c r="AF47" s="265"/>
      <c r="AG47" s="265"/>
      <c r="AH47" s="265"/>
      <c r="AI47" s="281">
        <f t="shared" si="4"/>
        <v>44825</v>
      </c>
      <c r="AJ47" s="282">
        <v>44826</v>
      </c>
      <c r="AK47" s="281">
        <v>44834</v>
      </c>
      <c r="AL47" s="268" t="s">
        <v>166</v>
      </c>
      <c r="AM47" s="268" t="str">
        <f t="shared" si="5"/>
        <v>05 Oct 22</v>
      </c>
      <c r="AN47" s="270" t="s">
        <v>30</v>
      </c>
      <c r="AO47" s="283">
        <v>15332</v>
      </c>
      <c r="AP47" s="284">
        <f t="shared" si="2"/>
        <v>15332</v>
      </c>
      <c r="AR47" s="283">
        <v>15285</v>
      </c>
      <c r="AS47" s="284"/>
      <c r="AT47" s="285"/>
      <c r="AU47" s="275"/>
      <c r="AV47" s="275"/>
      <c r="AW47" s="275"/>
      <c r="AX47" s="275"/>
      <c r="AY47" s="275"/>
      <c r="AZ47" s="275"/>
      <c r="BA47" s="275"/>
      <c r="BB47" s="275"/>
    </row>
    <row r="48" spans="1:54" s="276" customFormat="1" ht="16.2" thickBot="1" x14ac:dyDescent="0.35">
      <c r="A48" s="255">
        <v>41</v>
      </c>
      <c r="B48" s="277" t="s">
        <v>215</v>
      </c>
      <c r="C48" s="257"/>
      <c r="D48" s="258" t="s">
        <v>61</v>
      </c>
      <c r="E48" s="259" t="s">
        <v>48</v>
      </c>
      <c r="F48" s="260" t="s">
        <v>44</v>
      </c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2"/>
      <c r="T48" s="262"/>
      <c r="U48" s="262"/>
      <c r="V48" s="262"/>
      <c r="W48" s="261"/>
      <c r="X48" s="263" t="str">
        <f t="shared" si="3"/>
        <v>524ECB</v>
      </c>
      <c r="Y48" s="257" t="s">
        <v>213</v>
      </c>
      <c r="Z48" s="264" t="s">
        <v>44</v>
      </c>
      <c r="AA48" s="257"/>
      <c r="AB48" s="265"/>
      <c r="AC48" s="257"/>
      <c r="AD48" s="257"/>
      <c r="AE48" s="265"/>
      <c r="AF48" s="265"/>
      <c r="AG48" s="265"/>
      <c r="AH48" s="265"/>
      <c r="AI48" s="281">
        <f t="shared" si="4"/>
        <v>44825</v>
      </c>
      <c r="AJ48" s="282">
        <v>44826</v>
      </c>
      <c r="AK48" s="281">
        <v>44834</v>
      </c>
      <c r="AL48" s="268" t="s">
        <v>166</v>
      </c>
      <c r="AM48" s="268" t="str">
        <f t="shared" si="5"/>
        <v>05 Oct 22</v>
      </c>
      <c r="AN48" s="270" t="s">
        <v>30</v>
      </c>
      <c r="AO48" s="283">
        <v>8066</v>
      </c>
      <c r="AP48" s="284">
        <f t="shared" si="2"/>
        <v>8066</v>
      </c>
      <c r="AR48" s="283">
        <v>8030</v>
      </c>
      <c r="AS48" s="284"/>
      <c r="AT48" s="285"/>
      <c r="AU48" s="275"/>
      <c r="AV48" s="275"/>
      <c r="AW48" s="275"/>
      <c r="AX48" s="275"/>
      <c r="AY48" s="275"/>
      <c r="AZ48" s="275"/>
      <c r="BA48" s="275"/>
      <c r="BB48" s="275"/>
    </row>
    <row r="49" spans="1:54" s="276" customFormat="1" ht="16.2" thickBot="1" x14ac:dyDescent="0.35">
      <c r="A49" s="255">
        <v>42</v>
      </c>
      <c r="B49" s="256" t="s">
        <v>212</v>
      </c>
      <c r="C49" s="257"/>
      <c r="D49" s="258" t="s">
        <v>167</v>
      </c>
      <c r="E49" s="259" t="s">
        <v>48</v>
      </c>
      <c r="F49" s="260" t="s">
        <v>44</v>
      </c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2"/>
      <c r="T49" s="262"/>
      <c r="U49" s="262"/>
      <c r="V49" s="262"/>
      <c r="W49" s="261"/>
      <c r="X49" s="263" t="str">
        <f t="shared" si="3"/>
        <v>524ECB</v>
      </c>
      <c r="Y49" s="257" t="s">
        <v>213</v>
      </c>
      <c r="Z49" s="264" t="s">
        <v>44</v>
      </c>
      <c r="AA49" s="257"/>
      <c r="AB49" s="265"/>
      <c r="AC49" s="257"/>
      <c r="AD49" s="257"/>
      <c r="AE49" s="265"/>
      <c r="AF49" s="265"/>
      <c r="AG49" s="265"/>
      <c r="AH49" s="265"/>
      <c r="AI49" s="281">
        <f t="shared" si="4"/>
        <v>44825</v>
      </c>
      <c r="AJ49" s="282">
        <v>44826</v>
      </c>
      <c r="AK49" s="281">
        <v>44834</v>
      </c>
      <c r="AL49" s="268" t="s">
        <v>166</v>
      </c>
      <c r="AM49" s="268" t="str">
        <f t="shared" si="5"/>
        <v>05 Oct 22</v>
      </c>
      <c r="AN49" s="270" t="s">
        <v>30</v>
      </c>
      <c r="AO49" s="283">
        <v>8020</v>
      </c>
      <c r="AP49" s="284">
        <f t="shared" si="2"/>
        <v>8020</v>
      </c>
      <c r="AR49" s="283">
        <v>8000</v>
      </c>
      <c r="AS49" s="284"/>
      <c r="AT49" s="285"/>
      <c r="AU49" s="275"/>
      <c r="AV49" s="275"/>
      <c r="AW49" s="275"/>
      <c r="AX49" s="275"/>
      <c r="AY49" s="275"/>
      <c r="AZ49" s="275"/>
      <c r="BA49" s="275"/>
      <c r="BB49" s="275"/>
    </row>
    <row r="50" spans="1:54" s="276" customFormat="1" ht="16.2" thickBot="1" x14ac:dyDescent="0.35">
      <c r="A50" s="255">
        <v>43</v>
      </c>
      <c r="B50" s="277" t="s">
        <v>219</v>
      </c>
      <c r="C50" s="257"/>
      <c r="D50" s="258" t="s">
        <v>45</v>
      </c>
      <c r="E50" s="259" t="s">
        <v>53</v>
      </c>
      <c r="F50" s="260" t="s">
        <v>44</v>
      </c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2"/>
      <c r="T50" s="262"/>
      <c r="U50" s="262"/>
      <c r="V50" s="262"/>
      <c r="W50" s="261"/>
      <c r="X50" s="263" t="str">
        <f t="shared" si="3"/>
        <v>512ECB</v>
      </c>
      <c r="Y50" s="257" t="s">
        <v>213</v>
      </c>
      <c r="Z50" s="264" t="s">
        <v>44</v>
      </c>
      <c r="AA50" s="257"/>
      <c r="AB50" s="265"/>
      <c r="AC50" s="257"/>
      <c r="AD50" s="257"/>
      <c r="AE50" s="265"/>
      <c r="AF50" s="265"/>
      <c r="AG50" s="265"/>
      <c r="AH50" s="265"/>
      <c r="AI50" s="281">
        <f t="shared" si="4"/>
        <v>44832</v>
      </c>
      <c r="AJ50" s="282">
        <v>44833</v>
      </c>
      <c r="AK50" s="281">
        <v>44837</v>
      </c>
      <c r="AL50" s="268" t="s">
        <v>168</v>
      </c>
      <c r="AM50" s="268" t="str">
        <f t="shared" si="5"/>
        <v>07 Oct 22</v>
      </c>
      <c r="AN50" s="270" t="s">
        <v>30</v>
      </c>
      <c r="AO50" s="283">
        <v>18475</v>
      </c>
      <c r="AP50" s="284">
        <f t="shared" si="2"/>
        <v>18475</v>
      </c>
      <c r="AR50" s="283">
        <v>17840</v>
      </c>
      <c r="AS50" s="284"/>
      <c r="AT50" s="285"/>
      <c r="AU50" s="275"/>
      <c r="AV50" s="275"/>
      <c r="AW50" s="275"/>
      <c r="AX50" s="275"/>
      <c r="AY50" s="275"/>
      <c r="AZ50" s="275"/>
      <c r="BA50" s="275"/>
      <c r="BB50" s="275"/>
    </row>
    <row r="51" spans="1:54" s="276" customFormat="1" ht="16.2" thickBot="1" x14ac:dyDescent="0.35">
      <c r="A51" s="255">
        <v>44</v>
      </c>
      <c r="B51" s="277" t="s">
        <v>219</v>
      </c>
      <c r="C51" s="257"/>
      <c r="D51" s="258" t="s">
        <v>45</v>
      </c>
      <c r="E51" s="259" t="s">
        <v>55</v>
      </c>
      <c r="F51" s="260" t="s">
        <v>44</v>
      </c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2"/>
      <c r="T51" s="262"/>
      <c r="U51" s="262"/>
      <c r="V51" s="262"/>
      <c r="W51" s="261"/>
      <c r="X51" s="263" t="str">
        <f t="shared" si="3"/>
        <v>544ECB</v>
      </c>
      <c r="Y51" s="257" t="s">
        <v>213</v>
      </c>
      <c r="Z51" s="264" t="s">
        <v>44</v>
      </c>
      <c r="AA51" s="257"/>
      <c r="AB51" s="265"/>
      <c r="AC51" s="257"/>
      <c r="AD51" s="257"/>
      <c r="AE51" s="265"/>
      <c r="AF51" s="265"/>
      <c r="AG51" s="265"/>
      <c r="AH51" s="265"/>
      <c r="AI51" s="281">
        <f t="shared" si="4"/>
        <v>44832</v>
      </c>
      <c r="AJ51" s="282">
        <v>44833</v>
      </c>
      <c r="AK51" s="281">
        <v>44837</v>
      </c>
      <c r="AL51" s="268" t="s">
        <v>168</v>
      </c>
      <c r="AM51" s="268" t="str">
        <f t="shared" si="5"/>
        <v>07 Oct 22</v>
      </c>
      <c r="AN51" s="270" t="s">
        <v>30</v>
      </c>
      <c r="AO51" s="283">
        <v>9460</v>
      </c>
      <c r="AP51" s="284">
        <f t="shared" si="2"/>
        <v>9460</v>
      </c>
      <c r="AR51" s="283">
        <v>9396</v>
      </c>
      <c r="AS51" s="284"/>
      <c r="AT51" s="285"/>
      <c r="AU51" s="275"/>
      <c r="AV51" s="275"/>
      <c r="AW51" s="275"/>
      <c r="AX51" s="275"/>
      <c r="AY51" s="275"/>
      <c r="AZ51" s="275"/>
      <c r="BA51" s="275"/>
      <c r="BB51" s="275"/>
    </row>
    <row r="52" spans="1:54" s="276" customFormat="1" ht="16.2" thickBot="1" x14ac:dyDescent="0.35">
      <c r="A52" s="255">
        <v>45</v>
      </c>
      <c r="B52" s="277" t="s">
        <v>217</v>
      </c>
      <c r="C52" s="257"/>
      <c r="D52" s="278" t="s">
        <v>169</v>
      </c>
      <c r="E52" s="259" t="s">
        <v>55</v>
      </c>
      <c r="F52" s="260" t="s">
        <v>44</v>
      </c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2"/>
      <c r="T52" s="262"/>
      <c r="U52" s="262"/>
      <c r="V52" s="262"/>
      <c r="W52" s="261"/>
      <c r="X52" s="263" t="str">
        <f t="shared" si="3"/>
        <v>544ECB</v>
      </c>
      <c r="Y52" s="257" t="s">
        <v>213</v>
      </c>
      <c r="Z52" s="264" t="s">
        <v>44</v>
      </c>
      <c r="AA52" s="257"/>
      <c r="AB52" s="265"/>
      <c r="AC52" s="257"/>
      <c r="AD52" s="257"/>
      <c r="AE52" s="265"/>
      <c r="AF52" s="265"/>
      <c r="AG52" s="265"/>
      <c r="AH52" s="265"/>
      <c r="AI52" s="281">
        <f t="shared" si="4"/>
        <v>44832</v>
      </c>
      <c r="AJ52" s="282">
        <v>44833</v>
      </c>
      <c r="AK52" s="281">
        <v>44837</v>
      </c>
      <c r="AL52" s="268" t="s">
        <v>168</v>
      </c>
      <c r="AM52" s="268" t="str">
        <f t="shared" si="5"/>
        <v>07 Oct 22</v>
      </c>
      <c r="AN52" s="270" t="s">
        <v>30</v>
      </c>
      <c r="AO52" s="286">
        <v>4260</v>
      </c>
      <c r="AP52" s="284">
        <f t="shared" si="2"/>
        <v>4260</v>
      </c>
      <c r="AR52" s="273">
        <v>4197</v>
      </c>
      <c r="AS52" s="284"/>
      <c r="AT52" s="285"/>
      <c r="AU52" s="275"/>
      <c r="AV52" s="275"/>
      <c r="AW52" s="275"/>
      <c r="AX52" s="275"/>
      <c r="AY52" s="275"/>
      <c r="AZ52" s="275"/>
      <c r="BA52" s="275"/>
      <c r="BB52" s="275"/>
    </row>
    <row r="53" spans="1:54" s="276" customFormat="1" ht="16.2" thickBot="1" x14ac:dyDescent="0.35">
      <c r="A53" s="255">
        <v>46</v>
      </c>
      <c r="B53" s="279" t="s">
        <v>225</v>
      </c>
      <c r="C53" s="257"/>
      <c r="D53" s="258" t="s">
        <v>170</v>
      </c>
      <c r="E53" s="259" t="s">
        <v>48</v>
      </c>
      <c r="F53" s="260" t="s">
        <v>44</v>
      </c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2"/>
      <c r="T53" s="262"/>
      <c r="U53" s="262"/>
      <c r="V53" s="262"/>
      <c r="W53" s="261"/>
      <c r="X53" s="263" t="str">
        <f t="shared" si="3"/>
        <v>524ECB</v>
      </c>
      <c r="Y53" s="257" t="s">
        <v>213</v>
      </c>
      <c r="Z53" s="264" t="s">
        <v>44</v>
      </c>
      <c r="AA53" s="257"/>
      <c r="AB53" s="265"/>
      <c r="AC53" s="257"/>
      <c r="AD53" s="257"/>
      <c r="AE53" s="265"/>
      <c r="AF53" s="265"/>
      <c r="AG53" s="265"/>
      <c r="AH53" s="265"/>
      <c r="AI53" s="281">
        <f t="shared" si="4"/>
        <v>44832</v>
      </c>
      <c r="AJ53" s="282">
        <v>44833</v>
      </c>
      <c r="AK53" s="281">
        <v>44837</v>
      </c>
      <c r="AL53" s="268" t="s">
        <v>168</v>
      </c>
      <c r="AM53" s="268" t="str">
        <f t="shared" si="5"/>
        <v>07 Oct 22</v>
      </c>
      <c r="AN53" s="270" t="s">
        <v>30</v>
      </c>
      <c r="AO53" s="283">
        <v>11200</v>
      </c>
      <c r="AP53" s="284">
        <f t="shared" si="2"/>
        <v>11200</v>
      </c>
      <c r="AR53" s="283">
        <v>9000</v>
      </c>
      <c r="AS53" s="284"/>
      <c r="AT53" s="285"/>
      <c r="AU53" s="275"/>
      <c r="AV53" s="275"/>
      <c r="AW53" s="275"/>
      <c r="AX53" s="275"/>
      <c r="AY53" s="275"/>
      <c r="AZ53" s="275"/>
      <c r="BA53" s="275"/>
      <c r="BB53" s="275"/>
    </row>
    <row r="54" spans="1:54" s="276" customFormat="1" ht="16.2" thickBot="1" x14ac:dyDescent="0.35">
      <c r="A54" s="255">
        <v>47</v>
      </c>
      <c r="B54" s="277" t="s">
        <v>215</v>
      </c>
      <c r="C54" s="257"/>
      <c r="D54" s="258" t="s">
        <v>61</v>
      </c>
      <c r="E54" s="259" t="s">
        <v>53</v>
      </c>
      <c r="F54" s="260" t="s">
        <v>44</v>
      </c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2"/>
      <c r="T54" s="262"/>
      <c r="U54" s="262"/>
      <c r="V54" s="262"/>
      <c r="W54" s="261"/>
      <c r="X54" s="263" t="str">
        <f t="shared" si="3"/>
        <v>512ECB</v>
      </c>
      <c r="Y54" s="257" t="s">
        <v>213</v>
      </c>
      <c r="Z54" s="264" t="s">
        <v>44</v>
      </c>
      <c r="AA54" s="257"/>
      <c r="AB54" s="265"/>
      <c r="AC54" s="257"/>
      <c r="AD54" s="257"/>
      <c r="AE54" s="265"/>
      <c r="AF54" s="265"/>
      <c r="AG54" s="265"/>
      <c r="AH54" s="265"/>
      <c r="AI54" s="281">
        <f t="shared" si="4"/>
        <v>44833</v>
      </c>
      <c r="AJ54" s="282">
        <v>44834</v>
      </c>
      <c r="AK54" s="281">
        <v>44844</v>
      </c>
      <c r="AL54" s="268" t="s">
        <v>171</v>
      </c>
      <c r="AM54" s="268" t="str">
        <f t="shared" si="5"/>
        <v>17 Oct 22</v>
      </c>
      <c r="AN54" s="270" t="s">
        <v>30</v>
      </c>
      <c r="AO54" s="283">
        <v>128970</v>
      </c>
      <c r="AP54" s="284">
        <f t="shared" si="2"/>
        <v>128970</v>
      </c>
      <c r="AR54" s="283">
        <v>124255</v>
      </c>
      <c r="AS54" s="284"/>
      <c r="AT54" s="285"/>
      <c r="AU54" s="275"/>
      <c r="AV54" s="275"/>
      <c r="AW54" s="275"/>
      <c r="AX54" s="275"/>
      <c r="AY54" s="275"/>
      <c r="AZ54" s="275"/>
      <c r="BA54" s="275"/>
      <c r="BB54" s="275"/>
    </row>
    <row r="55" spans="1:54" s="276" customFormat="1" ht="16.2" thickBot="1" x14ac:dyDescent="0.35">
      <c r="A55" s="255">
        <v>48</v>
      </c>
      <c r="B55" s="277" t="s">
        <v>219</v>
      </c>
      <c r="C55" s="257"/>
      <c r="D55" s="258" t="s">
        <v>45</v>
      </c>
      <c r="E55" s="259" t="s">
        <v>53</v>
      </c>
      <c r="F55" s="260" t="s">
        <v>44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2"/>
      <c r="T55" s="262"/>
      <c r="U55" s="262"/>
      <c r="V55" s="262"/>
      <c r="W55" s="261"/>
      <c r="X55" s="263" t="str">
        <f t="shared" si="3"/>
        <v>512ECB</v>
      </c>
      <c r="Y55" s="257" t="s">
        <v>213</v>
      </c>
      <c r="Z55" s="264" t="s">
        <v>44</v>
      </c>
      <c r="AA55" s="257"/>
      <c r="AB55" s="265"/>
      <c r="AC55" s="257"/>
      <c r="AD55" s="257"/>
      <c r="AE55" s="265"/>
      <c r="AF55" s="265"/>
      <c r="AG55" s="265"/>
      <c r="AH55" s="265"/>
      <c r="AI55" s="281">
        <f t="shared" si="4"/>
        <v>44833</v>
      </c>
      <c r="AJ55" s="282">
        <v>44834</v>
      </c>
      <c r="AK55" s="281">
        <v>44844</v>
      </c>
      <c r="AL55" s="268" t="s">
        <v>171</v>
      </c>
      <c r="AM55" s="268" t="str">
        <f t="shared" si="5"/>
        <v>17 Oct 22</v>
      </c>
      <c r="AN55" s="270" t="s">
        <v>30</v>
      </c>
      <c r="AO55" s="283">
        <v>24410</v>
      </c>
      <c r="AP55" s="284">
        <f t="shared" si="2"/>
        <v>24410</v>
      </c>
      <c r="AR55" s="283">
        <v>23615</v>
      </c>
      <c r="AS55" s="284"/>
      <c r="AT55" s="285"/>
      <c r="AU55" s="275"/>
      <c r="AV55" s="275"/>
      <c r="AW55" s="275"/>
      <c r="AX55" s="275"/>
      <c r="AY55" s="275"/>
      <c r="AZ55" s="275"/>
      <c r="BA55" s="275"/>
      <c r="BB55" s="275"/>
    </row>
    <row r="56" spans="1:54" s="276" customFormat="1" ht="16.2" thickBot="1" x14ac:dyDescent="0.35">
      <c r="A56" s="255">
        <v>49</v>
      </c>
      <c r="B56" s="277" t="s">
        <v>219</v>
      </c>
      <c r="C56" s="257"/>
      <c r="D56" s="258" t="s">
        <v>45</v>
      </c>
      <c r="E56" s="259" t="s">
        <v>48</v>
      </c>
      <c r="F56" s="260" t="s">
        <v>44</v>
      </c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2"/>
      <c r="T56" s="262"/>
      <c r="U56" s="262"/>
      <c r="V56" s="262"/>
      <c r="W56" s="261"/>
      <c r="X56" s="263" t="str">
        <f t="shared" si="3"/>
        <v>524ECB</v>
      </c>
      <c r="Y56" s="257" t="s">
        <v>213</v>
      </c>
      <c r="Z56" s="264" t="s">
        <v>44</v>
      </c>
      <c r="AA56" s="257"/>
      <c r="AB56" s="265"/>
      <c r="AC56" s="257"/>
      <c r="AD56" s="257"/>
      <c r="AE56" s="265"/>
      <c r="AF56" s="265"/>
      <c r="AG56" s="265"/>
      <c r="AH56" s="265"/>
      <c r="AI56" s="281">
        <f t="shared" si="4"/>
        <v>44833</v>
      </c>
      <c r="AJ56" s="282">
        <v>44834</v>
      </c>
      <c r="AK56" s="281">
        <v>44844</v>
      </c>
      <c r="AL56" s="268" t="s">
        <v>171</v>
      </c>
      <c r="AM56" s="268" t="str">
        <f t="shared" si="5"/>
        <v>17 Oct 22</v>
      </c>
      <c r="AN56" s="270" t="s">
        <v>30</v>
      </c>
      <c r="AO56" s="283">
        <v>72267.5</v>
      </c>
      <c r="AP56" s="284">
        <f t="shared" si="2"/>
        <v>72267.5</v>
      </c>
      <c r="AR56" s="283">
        <v>72246</v>
      </c>
      <c r="AS56" s="284"/>
      <c r="AT56" s="285"/>
      <c r="AU56" s="275"/>
      <c r="AV56" s="275"/>
      <c r="AW56" s="275"/>
      <c r="AX56" s="275"/>
      <c r="AY56" s="275"/>
      <c r="AZ56" s="275"/>
      <c r="BA56" s="275"/>
      <c r="BB56" s="275"/>
    </row>
    <row r="57" spans="1:54" s="276" customFormat="1" ht="16.2" thickBot="1" x14ac:dyDescent="0.35">
      <c r="A57" s="255">
        <v>50</v>
      </c>
      <c r="B57" s="277" t="s">
        <v>214</v>
      </c>
      <c r="C57" s="257"/>
      <c r="D57" s="258" t="s">
        <v>47</v>
      </c>
      <c r="E57" s="259" t="s">
        <v>48</v>
      </c>
      <c r="F57" s="260" t="s">
        <v>44</v>
      </c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2"/>
      <c r="T57" s="262"/>
      <c r="U57" s="262"/>
      <c r="V57" s="262"/>
      <c r="W57" s="261"/>
      <c r="X57" s="263" t="str">
        <f t="shared" si="3"/>
        <v>524ECB</v>
      </c>
      <c r="Y57" s="257" t="s">
        <v>213</v>
      </c>
      <c r="Z57" s="264" t="s">
        <v>44</v>
      </c>
      <c r="AA57" s="257"/>
      <c r="AB57" s="265"/>
      <c r="AC57" s="257"/>
      <c r="AD57" s="257"/>
      <c r="AE57" s="265"/>
      <c r="AF57" s="265"/>
      <c r="AG57" s="265"/>
      <c r="AH57" s="265"/>
      <c r="AI57" s="281">
        <f t="shared" si="4"/>
        <v>44833</v>
      </c>
      <c r="AJ57" s="282">
        <v>44834</v>
      </c>
      <c r="AK57" s="281">
        <v>44844</v>
      </c>
      <c r="AL57" s="268" t="s">
        <v>171</v>
      </c>
      <c r="AM57" s="268" t="str">
        <f t="shared" si="5"/>
        <v>17 Oct 22</v>
      </c>
      <c r="AN57" s="270" t="s">
        <v>30</v>
      </c>
      <c r="AO57" s="283">
        <v>2400</v>
      </c>
      <c r="AP57" s="284">
        <f t="shared" si="2"/>
        <v>2400</v>
      </c>
      <c r="AR57" s="283">
        <v>2100</v>
      </c>
      <c r="AS57" s="284"/>
      <c r="AT57" s="285"/>
      <c r="AU57" s="275"/>
      <c r="AV57" s="275"/>
      <c r="AW57" s="275"/>
      <c r="AX57" s="275"/>
      <c r="AY57" s="275"/>
      <c r="AZ57" s="275"/>
      <c r="BA57" s="275"/>
      <c r="BB57" s="275"/>
    </row>
    <row r="58" spans="1:54" s="276" customFormat="1" ht="31.8" thickBot="1" x14ac:dyDescent="0.35">
      <c r="A58" s="255">
        <v>51</v>
      </c>
      <c r="B58" s="277" t="s">
        <v>224</v>
      </c>
      <c r="C58" s="257"/>
      <c r="D58" s="258" t="s">
        <v>65</v>
      </c>
      <c r="E58" s="259" t="s">
        <v>48</v>
      </c>
      <c r="F58" s="260" t="s">
        <v>44</v>
      </c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2"/>
      <c r="T58" s="262"/>
      <c r="U58" s="262"/>
      <c r="V58" s="262"/>
      <c r="W58" s="261"/>
      <c r="X58" s="263" t="str">
        <f t="shared" si="3"/>
        <v>524ECB</v>
      </c>
      <c r="Y58" s="257" t="s">
        <v>213</v>
      </c>
      <c r="Z58" s="264" t="s">
        <v>44</v>
      </c>
      <c r="AA58" s="257"/>
      <c r="AB58" s="265"/>
      <c r="AC58" s="257"/>
      <c r="AD58" s="257"/>
      <c r="AE58" s="265"/>
      <c r="AF58" s="265"/>
      <c r="AG58" s="265"/>
      <c r="AH58" s="265"/>
      <c r="AI58" s="281">
        <f t="shared" si="4"/>
        <v>44833</v>
      </c>
      <c r="AJ58" s="282">
        <v>44834</v>
      </c>
      <c r="AK58" s="281">
        <v>44844</v>
      </c>
      <c r="AL58" s="268" t="s">
        <v>171</v>
      </c>
      <c r="AM58" s="268" t="str">
        <f t="shared" si="5"/>
        <v>17 Oct 22</v>
      </c>
      <c r="AN58" s="270" t="s">
        <v>30</v>
      </c>
      <c r="AO58" s="283">
        <v>6228</v>
      </c>
      <c r="AP58" s="284">
        <f t="shared" si="2"/>
        <v>6228</v>
      </c>
      <c r="AR58" s="283">
        <v>6060</v>
      </c>
      <c r="AS58" s="284"/>
      <c r="AT58" s="285"/>
      <c r="AU58" s="275"/>
      <c r="AV58" s="275"/>
      <c r="AW58" s="275"/>
      <c r="AX58" s="275"/>
      <c r="AY58" s="275"/>
      <c r="AZ58" s="275"/>
      <c r="BA58" s="275"/>
      <c r="BB58" s="275"/>
    </row>
    <row r="59" spans="1:54" s="276" customFormat="1" ht="16.2" thickBot="1" x14ac:dyDescent="0.35">
      <c r="A59" s="255">
        <v>52</v>
      </c>
      <c r="B59" s="277" t="s">
        <v>215</v>
      </c>
      <c r="C59" s="257"/>
      <c r="D59" s="258" t="s">
        <v>61</v>
      </c>
      <c r="E59" s="259" t="s">
        <v>48</v>
      </c>
      <c r="F59" s="260" t="s">
        <v>44</v>
      </c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2"/>
      <c r="T59" s="262"/>
      <c r="U59" s="262"/>
      <c r="V59" s="262"/>
      <c r="W59" s="261"/>
      <c r="X59" s="263" t="str">
        <f t="shared" si="3"/>
        <v>524ECB</v>
      </c>
      <c r="Y59" s="257" t="s">
        <v>213</v>
      </c>
      <c r="Z59" s="264" t="s">
        <v>44</v>
      </c>
      <c r="AA59" s="257"/>
      <c r="AB59" s="265"/>
      <c r="AC59" s="257"/>
      <c r="AD59" s="257"/>
      <c r="AE59" s="265"/>
      <c r="AF59" s="265"/>
      <c r="AG59" s="265"/>
      <c r="AH59" s="265"/>
      <c r="AI59" s="281">
        <f t="shared" si="4"/>
        <v>44833</v>
      </c>
      <c r="AJ59" s="282">
        <v>44834</v>
      </c>
      <c r="AK59" s="281">
        <v>44844</v>
      </c>
      <c r="AL59" s="268" t="s">
        <v>171</v>
      </c>
      <c r="AM59" s="268" t="str">
        <f t="shared" si="5"/>
        <v>17 Oct 22</v>
      </c>
      <c r="AN59" s="270" t="s">
        <v>30</v>
      </c>
      <c r="AO59" s="283">
        <v>55935</v>
      </c>
      <c r="AP59" s="284">
        <f t="shared" si="2"/>
        <v>55935</v>
      </c>
      <c r="AR59" s="283">
        <v>55924</v>
      </c>
      <c r="AS59" s="284"/>
      <c r="AT59" s="285"/>
      <c r="AU59" s="275"/>
      <c r="AV59" s="275"/>
      <c r="AW59" s="275"/>
      <c r="AX59" s="275"/>
      <c r="AY59" s="275"/>
      <c r="AZ59" s="275"/>
      <c r="BA59" s="275"/>
      <c r="BB59" s="275"/>
    </row>
    <row r="60" spans="1:54" s="276" customFormat="1" ht="16.2" thickBot="1" x14ac:dyDescent="0.35">
      <c r="A60" s="255">
        <v>53</v>
      </c>
      <c r="B60" s="277" t="s">
        <v>215</v>
      </c>
      <c r="C60" s="257"/>
      <c r="D60" s="258" t="s">
        <v>61</v>
      </c>
      <c r="E60" s="259" t="s">
        <v>49</v>
      </c>
      <c r="F60" s="260" t="s">
        <v>44</v>
      </c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2"/>
      <c r="T60" s="262"/>
      <c r="U60" s="262"/>
      <c r="V60" s="262"/>
      <c r="W60" s="261"/>
      <c r="X60" s="263" t="str">
        <f t="shared" si="3"/>
        <v>534ECB</v>
      </c>
      <c r="Y60" s="257" t="s">
        <v>213</v>
      </c>
      <c r="Z60" s="264" t="s">
        <v>44</v>
      </c>
      <c r="AA60" s="257"/>
      <c r="AB60" s="265"/>
      <c r="AC60" s="257"/>
      <c r="AD60" s="257"/>
      <c r="AE60" s="265"/>
      <c r="AF60" s="265"/>
      <c r="AG60" s="265"/>
      <c r="AH60" s="265"/>
      <c r="AI60" s="281">
        <f t="shared" si="4"/>
        <v>44833</v>
      </c>
      <c r="AJ60" s="282">
        <v>44834</v>
      </c>
      <c r="AK60" s="281">
        <v>44844</v>
      </c>
      <c r="AL60" s="268" t="s">
        <v>171</v>
      </c>
      <c r="AM60" s="268" t="str">
        <f t="shared" si="5"/>
        <v>17 Oct 22</v>
      </c>
      <c r="AN60" s="270" t="s">
        <v>30</v>
      </c>
      <c r="AO60" s="283">
        <v>28500</v>
      </c>
      <c r="AP60" s="284">
        <f t="shared" si="2"/>
        <v>28500</v>
      </c>
      <c r="AR60" s="283">
        <v>27487</v>
      </c>
      <c r="AS60" s="284"/>
      <c r="AT60" s="285"/>
      <c r="AU60" s="275"/>
      <c r="AV60" s="275"/>
      <c r="AW60" s="275"/>
      <c r="AX60" s="275"/>
      <c r="AY60" s="275"/>
      <c r="AZ60" s="275"/>
      <c r="BA60" s="275"/>
      <c r="BB60" s="275"/>
    </row>
    <row r="61" spans="1:54" s="276" customFormat="1" ht="16.2" thickBot="1" x14ac:dyDescent="0.35">
      <c r="A61" s="255">
        <v>54</v>
      </c>
      <c r="B61" s="277" t="s">
        <v>219</v>
      </c>
      <c r="C61" s="257"/>
      <c r="D61" s="258" t="s">
        <v>45</v>
      </c>
      <c r="E61" s="259" t="s">
        <v>49</v>
      </c>
      <c r="F61" s="260" t="s">
        <v>44</v>
      </c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2"/>
      <c r="T61" s="262"/>
      <c r="U61" s="262"/>
      <c r="V61" s="262"/>
      <c r="W61" s="261"/>
      <c r="X61" s="263" t="str">
        <f t="shared" si="3"/>
        <v>534ECB</v>
      </c>
      <c r="Y61" s="257" t="s">
        <v>213</v>
      </c>
      <c r="Z61" s="264" t="s">
        <v>44</v>
      </c>
      <c r="AA61" s="257"/>
      <c r="AB61" s="265"/>
      <c r="AC61" s="257"/>
      <c r="AD61" s="257"/>
      <c r="AE61" s="265"/>
      <c r="AF61" s="265"/>
      <c r="AG61" s="265"/>
      <c r="AH61" s="265"/>
      <c r="AI61" s="281">
        <f t="shared" si="4"/>
        <v>44833</v>
      </c>
      <c r="AJ61" s="282">
        <v>44834</v>
      </c>
      <c r="AK61" s="281">
        <v>44844</v>
      </c>
      <c r="AL61" s="268" t="s">
        <v>171</v>
      </c>
      <c r="AM61" s="268" t="str">
        <f t="shared" si="5"/>
        <v>17 Oct 22</v>
      </c>
      <c r="AN61" s="270" t="s">
        <v>30</v>
      </c>
      <c r="AO61" s="283">
        <v>14000</v>
      </c>
      <c r="AP61" s="284">
        <f t="shared" si="2"/>
        <v>14000</v>
      </c>
      <c r="AR61" s="283">
        <v>13470</v>
      </c>
      <c r="AS61" s="284"/>
      <c r="AT61" s="285"/>
      <c r="AU61" s="275"/>
      <c r="AV61" s="275"/>
      <c r="AW61" s="275"/>
      <c r="AX61" s="275"/>
      <c r="AY61" s="275"/>
      <c r="AZ61" s="275"/>
      <c r="BA61" s="275"/>
      <c r="BB61" s="275"/>
    </row>
    <row r="62" spans="1:54" s="276" customFormat="1" ht="16.2" thickBot="1" x14ac:dyDescent="0.35">
      <c r="A62" s="255">
        <v>55</v>
      </c>
      <c r="B62" s="277" t="s">
        <v>223</v>
      </c>
      <c r="C62" s="257"/>
      <c r="D62" s="258" t="s">
        <v>86</v>
      </c>
      <c r="E62" s="259" t="s">
        <v>49</v>
      </c>
      <c r="F62" s="260" t="s">
        <v>44</v>
      </c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2"/>
      <c r="T62" s="262"/>
      <c r="U62" s="262"/>
      <c r="V62" s="262"/>
      <c r="W62" s="261"/>
      <c r="X62" s="263" t="str">
        <f t="shared" si="3"/>
        <v>534ECB</v>
      </c>
      <c r="Y62" s="257" t="s">
        <v>213</v>
      </c>
      <c r="Z62" s="264" t="s">
        <v>44</v>
      </c>
      <c r="AA62" s="257"/>
      <c r="AB62" s="265"/>
      <c r="AC62" s="257"/>
      <c r="AD62" s="257"/>
      <c r="AE62" s="265"/>
      <c r="AF62" s="265"/>
      <c r="AG62" s="265"/>
      <c r="AH62" s="265"/>
      <c r="AI62" s="281">
        <f t="shared" si="4"/>
        <v>44833</v>
      </c>
      <c r="AJ62" s="282">
        <v>44834</v>
      </c>
      <c r="AK62" s="281">
        <v>44844</v>
      </c>
      <c r="AL62" s="268" t="s">
        <v>171</v>
      </c>
      <c r="AM62" s="268" t="str">
        <f t="shared" si="5"/>
        <v>17 Oct 22</v>
      </c>
      <c r="AN62" s="270" t="s">
        <v>30</v>
      </c>
      <c r="AO62" s="283">
        <v>10000</v>
      </c>
      <c r="AP62" s="284">
        <f t="shared" si="2"/>
        <v>10000</v>
      </c>
      <c r="AR62" s="283">
        <v>7700</v>
      </c>
      <c r="AS62" s="284"/>
      <c r="AT62" s="285"/>
      <c r="AU62" s="275"/>
      <c r="AV62" s="275"/>
      <c r="AW62" s="275"/>
      <c r="AX62" s="275"/>
      <c r="AY62" s="275"/>
      <c r="AZ62" s="275"/>
      <c r="BA62" s="275"/>
      <c r="BB62" s="275"/>
    </row>
    <row r="63" spans="1:54" s="276" customFormat="1" ht="16.2" thickBot="1" x14ac:dyDescent="0.35">
      <c r="A63" s="255">
        <v>56</v>
      </c>
      <c r="B63" s="277" t="s">
        <v>219</v>
      </c>
      <c r="C63" s="257"/>
      <c r="D63" s="258" t="s">
        <v>45</v>
      </c>
      <c r="E63" s="259" t="s">
        <v>55</v>
      </c>
      <c r="F63" s="260" t="s">
        <v>44</v>
      </c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2"/>
      <c r="T63" s="262"/>
      <c r="U63" s="262"/>
      <c r="V63" s="262"/>
      <c r="W63" s="261"/>
      <c r="X63" s="263" t="str">
        <f t="shared" si="3"/>
        <v>544ECB</v>
      </c>
      <c r="Y63" s="257" t="s">
        <v>213</v>
      </c>
      <c r="Z63" s="264" t="s">
        <v>44</v>
      </c>
      <c r="AA63" s="257"/>
      <c r="AB63" s="265"/>
      <c r="AC63" s="257"/>
      <c r="AD63" s="257"/>
      <c r="AE63" s="265"/>
      <c r="AF63" s="265"/>
      <c r="AG63" s="265"/>
      <c r="AH63" s="265"/>
      <c r="AI63" s="281">
        <f t="shared" si="4"/>
        <v>44833</v>
      </c>
      <c r="AJ63" s="282">
        <v>44834</v>
      </c>
      <c r="AK63" s="281">
        <v>44844</v>
      </c>
      <c r="AL63" s="268" t="s">
        <v>171</v>
      </c>
      <c r="AM63" s="268" t="str">
        <f t="shared" si="5"/>
        <v>17 Oct 22</v>
      </c>
      <c r="AN63" s="270" t="s">
        <v>30</v>
      </c>
      <c r="AO63" s="283">
        <v>19674</v>
      </c>
      <c r="AP63" s="284">
        <f t="shared" si="2"/>
        <v>19674</v>
      </c>
      <c r="AR63" s="283">
        <v>19123</v>
      </c>
      <c r="AS63" s="284"/>
      <c r="AT63" s="285"/>
      <c r="AU63" s="275"/>
      <c r="AV63" s="275"/>
      <c r="AW63" s="275"/>
      <c r="AX63" s="275"/>
      <c r="AY63" s="275"/>
      <c r="AZ63" s="275"/>
      <c r="BA63" s="275"/>
      <c r="BB63" s="275"/>
    </row>
    <row r="64" spans="1:54" s="276" customFormat="1" ht="31.8" thickBot="1" x14ac:dyDescent="0.35">
      <c r="A64" s="255">
        <v>57</v>
      </c>
      <c r="B64" s="277" t="s">
        <v>224</v>
      </c>
      <c r="C64" s="257"/>
      <c r="D64" s="258" t="s">
        <v>65</v>
      </c>
      <c r="E64" s="259" t="s">
        <v>55</v>
      </c>
      <c r="F64" s="260" t="s">
        <v>44</v>
      </c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2"/>
      <c r="T64" s="262"/>
      <c r="U64" s="262"/>
      <c r="V64" s="262"/>
      <c r="W64" s="261"/>
      <c r="X64" s="263" t="str">
        <f t="shared" si="3"/>
        <v>544ECB</v>
      </c>
      <c r="Y64" s="257" t="s">
        <v>213</v>
      </c>
      <c r="Z64" s="264" t="s">
        <v>44</v>
      </c>
      <c r="AA64" s="257"/>
      <c r="AB64" s="265"/>
      <c r="AC64" s="257"/>
      <c r="AD64" s="257"/>
      <c r="AE64" s="265"/>
      <c r="AF64" s="265"/>
      <c r="AG64" s="265"/>
      <c r="AH64" s="265"/>
      <c r="AI64" s="281">
        <f t="shared" si="4"/>
        <v>44833</v>
      </c>
      <c r="AJ64" s="282">
        <v>44834</v>
      </c>
      <c r="AK64" s="281">
        <v>44844</v>
      </c>
      <c r="AL64" s="268" t="s">
        <v>171</v>
      </c>
      <c r="AM64" s="268" t="str">
        <f t="shared" si="5"/>
        <v>17 Oct 22</v>
      </c>
      <c r="AN64" s="270" t="s">
        <v>30</v>
      </c>
      <c r="AO64" s="283">
        <v>24240</v>
      </c>
      <c r="AP64" s="284">
        <f t="shared" si="2"/>
        <v>24240</v>
      </c>
      <c r="AR64" s="283">
        <v>24168</v>
      </c>
      <c r="AS64" s="284"/>
      <c r="AT64" s="285"/>
      <c r="AU64" s="275"/>
      <c r="AV64" s="275"/>
      <c r="AW64" s="275"/>
      <c r="AX64" s="275"/>
      <c r="AY64" s="275"/>
      <c r="AZ64" s="275"/>
      <c r="BA64" s="275"/>
      <c r="BB64" s="275"/>
    </row>
    <row r="65" spans="1:54" s="276" customFormat="1" ht="16.2" thickBot="1" x14ac:dyDescent="0.35">
      <c r="A65" s="255">
        <v>58</v>
      </c>
      <c r="B65" s="256" t="s">
        <v>212</v>
      </c>
      <c r="C65" s="257"/>
      <c r="D65" s="278" t="s">
        <v>172</v>
      </c>
      <c r="E65" s="259" t="s">
        <v>55</v>
      </c>
      <c r="F65" s="260" t="s">
        <v>44</v>
      </c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2"/>
      <c r="T65" s="262"/>
      <c r="U65" s="262"/>
      <c r="V65" s="262"/>
      <c r="W65" s="261"/>
      <c r="X65" s="263" t="str">
        <f t="shared" si="3"/>
        <v>544ECB</v>
      </c>
      <c r="Y65" s="257" t="s">
        <v>213</v>
      </c>
      <c r="Z65" s="264" t="s">
        <v>44</v>
      </c>
      <c r="AA65" s="257"/>
      <c r="AB65" s="265"/>
      <c r="AC65" s="257"/>
      <c r="AD65" s="257"/>
      <c r="AE65" s="265"/>
      <c r="AF65" s="265"/>
      <c r="AG65" s="265"/>
      <c r="AH65" s="265"/>
      <c r="AI65" s="281">
        <f t="shared" si="4"/>
        <v>44833</v>
      </c>
      <c r="AJ65" s="282">
        <v>44834</v>
      </c>
      <c r="AK65" s="281">
        <v>44844</v>
      </c>
      <c r="AL65" s="268" t="s">
        <v>171</v>
      </c>
      <c r="AM65" s="268" t="str">
        <f t="shared" si="5"/>
        <v>17 Oct 22</v>
      </c>
      <c r="AN65" s="270" t="s">
        <v>30</v>
      </c>
      <c r="AO65" s="286">
        <v>33911.5</v>
      </c>
      <c r="AP65" s="284">
        <f t="shared" si="2"/>
        <v>33911.5</v>
      </c>
      <c r="AR65" s="273">
        <v>33445</v>
      </c>
      <c r="AS65" s="284"/>
      <c r="AT65" s="285"/>
      <c r="AU65" s="275"/>
      <c r="AV65" s="275"/>
      <c r="AW65" s="275"/>
      <c r="AX65" s="275"/>
      <c r="AY65" s="275"/>
      <c r="AZ65" s="275"/>
      <c r="BA65" s="275"/>
      <c r="BB65" s="275"/>
    </row>
    <row r="66" spans="1:54" s="276" customFormat="1" ht="16.2" thickBot="1" x14ac:dyDescent="0.35">
      <c r="A66" s="255">
        <v>59</v>
      </c>
      <c r="B66" s="277" t="s">
        <v>215</v>
      </c>
      <c r="C66" s="257"/>
      <c r="D66" s="258" t="s">
        <v>61</v>
      </c>
      <c r="E66" s="259" t="s">
        <v>55</v>
      </c>
      <c r="F66" s="260" t="s">
        <v>44</v>
      </c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2"/>
      <c r="T66" s="262"/>
      <c r="U66" s="262"/>
      <c r="V66" s="262"/>
      <c r="W66" s="261"/>
      <c r="X66" s="263" t="str">
        <f t="shared" si="3"/>
        <v>544ECB</v>
      </c>
      <c r="Y66" s="257" t="s">
        <v>213</v>
      </c>
      <c r="Z66" s="264" t="s">
        <v>44</v>
      </c>
      <c r="AA66" s="257"/>
      <c r="AB66" s="265"/>
      <c r="AC66" s="257"/>
      <c r="AD66" s="257"/>
      <c r="AE66" s="265"/>
      <c r="AF66" s="265"/>
      <c r="AG66" s="265"/>
      <c r="AH66" s="265"/>
      <c r="AI66" s="281">
        <v>44834</v>
      </c>
      <c r="AJ66" s="282">
        <v>44837</v>
      </c>
      <c r="AK66" s="281">
        <v>44848</v>
      </c>
      <c r="AL66" s="268" t="s">
        <v>173</v>
      </c>
      <c r="AM66" s="268" t="str">
        <f t="shared" si="5"/>
        <v>20 Oct 22</v>
      </c>
      <c r="AN66" s="270" t="s">
        <v>30</v>
      </c>
      <c r="AO66" s="283">
        <v>51039.25</v>
      </c>
      <c r="AP66" s="284">
        <f t="shared" si="2"/>
        <v>51039.25</v>
      </c>
      <c r="AR66" s="283">
        <v>50429</v>
      </c>
      <c r="AS66" s="284"/>
      <c r="AT66" s="285"/>
      <c r="AU66" s="275"/>
      <c r="AV66" s="275"/>
      <c r="AW66" s="275"/>
      <c r="AX66" s="275"/>
      <c r="AY66" s="275"/>
      <c r="AZ66" s="275"/>
      <c r="BA66" s="275"/>
      <c r="BB66" s="275"/>
    </row>
    <row r="67" spans="1:54" s="276" customFormat="1" ht="47.4" thickBot="1" x14ac:dyDescent="0.35">
      <c r="A67" s="255">
        <v>60</v>
      </c>
      <c r="B67" s="277" t="s">
        <v>226</v>
      </c>
      <c r="C67" s="257"/>
      <c r="D67" s="258" t="s">
        <v>174</v>
      </c>
      <c r="E67" s="259" t="s">
        <v>54</v>
      </c>
      <c r="F67" s="260" t="s">
        <v>44</v>
      </c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2"/>
      <c r="T67" s="262"/>
      <c r="U67" s="262"/>
      <c r="V67" s="262"/>
      <c r="W67" s="261"/>
      <c r="X67" s="263" t="str">
        <f t="shared" si="3"/>
        <v>52EBDE</v>
      </c>
      <c r="Y67" s="257" t="s">
        <v>213</v>
      </c>
      <c r="Z67" s="264" t="s">
        <v>44</v>
      </c>
      <c r="AA67" s="257"/>
      <c r="AB67" s="265"/>
      <c r="AC67" s="257"/>
      <c r="AD67" s="257"/>
      <c r="AE67" s="265"/>
      <c r="AF67" s="265"/>
      <c r="AG67" s="265"/>
      <c r="AH67" s="265"/>
      <c r="AI67" s="281">
        <f t="shared" si="4"/>
        <v>44837</v>
      </c>
      <c r="AJ67" s="282">
        <v>44838</v>
      </c>
      <c r="AK67" s="281">
        <v>44859</v>
      </c>
      <c r="AL67" s="268" t="s">
        <v>175</v>
      </c>
      <c r="AM67" s="268" t="str">
        <f t="shared" si="5"/>
        <v>28 Oct 22</v>
      </c>
      <c r="AN67" s="270" t="s">
        <v>30</v>
      </c>
      <c r="AO67" s="283">
        <v>11500</v>
      </c>
      <c r="AP67" s="284">
        <f t="shared" si="2"/>
        <v>11500</v>
      </c>
      <c r="AR67" s="283">
        <v>11400</v>
      </c>
      <c r="AS67" s="284"/>
      <c r="AT67" s="285"/>
      <c r="AU67" s="275"/>
      <c r="AV67" s="275"/>
      <c r="AW67" s="275"/>
      <c r="AX67" s="275"/>
      <c r="AY67" s="275"/>
      <c r="AZ67" s="275"/>
      <c r="BA67" s="275"/>
      <c r="BB67" s="275"/>
    </row>
    <row r="68" spans="1:54" s="276" customFormat="1" ht="31.8" thickBot="1" x14ac:dyDescent="0.35">
      <c r="A68" s="255">
        <v>61</v>
      </c>
      <c r="B68" s="277" t="s">
        <v>214</v>
      </c>
      <c r="C68" s="257"/>
      <c r="D68" s="258" t="s">
        <v>176</v>
      </c>
      <c r="E68" s="259" t="s">
        <v>54</v>
      </c>
      <c r="F68" s="260" t="s">
        <v>44</v>
      </c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2"/>
      <c r="T68" s="262"/>
      <c r="U68" s="262"/>
      <c r="V68" s="262"/>
      <c r="W68" s="261"/>
      <c r="X68" s="263" t="str">
        <f t="shared" si="3"/>
        <v>52EBDE</v>
      </c>
      <c r="Y68" s="257" t="s">
        <v>213</v>
      </c>
      <c r="Z68" s="264" t="s">
        <v>44</v>
      </c>
      <c r="AA68" s="257"/>
      <c r="AB68" s="265"/>
      <c r="AC68" s="257"/>
      <c r="AD68" s="257"/>
      <c r="AE68" s="265"/>
      <c r="AF68" s="265"/>
      <c r="AG68" s="265"/>
      <c r="AH68" s="265"/>
      <c r="AI68" s="281">
        <f t="shared" si="4"/>
        <v>44837</v>
      </c>
      <c r="AJ68" s="282">
        <v>44838</v>
      </c>
      <c r="AK68" s="281">
        <v>44858</v>
      </c>
      <c r="AL68" s="281">
        <v>44862</v>
      </c>
      <c r="AM68" s="268" t="s">
        <v>175</v>
      </c>
      <c r="AN68" s="270" t="s">
        <v>30</v>
      </c>
      <c r="AO68" s="283">
        <v>5600</v>
      </c>
      <c r="AP68" s="284">
        <f t="shared" si="2"/>
        <v>5600</v>
      </c>
      <c r="AR68" s="283">
        <v>5580</v>
      </c>
      <c r="AS68" s="284"/>
      <c r="AT68" s="285"/>
      <c r="AU68" s="275"/>
      <c r="AV68" s="275"/>
      <c r="AW68" s="275"/>
      <c r="AX68" s="275"/>
      <c r="AY68" s="275"/>
      <c r="AZ68" s="275"/>
      <c r="BA68" s="275"/>
      <c r="BB68" s="275"/>
    </row>
    <row r="69" spans="1:54" s="276" customFormat="1" ht="31.8" thickBot="1" x14ac:dyDescent="0.35">
      <c r="A69" s="255">
        <v>62</v>
      </c>
      <c r="B69" s="277" t="s">
        <v>224</v>
      </c>
      <c r="C69" s="257"/>
      <c r="D69" s="278" t="s">
        <v>65</v>
      </c>
      <c r="E69" s="259" t="s">
        <v>54</v>
      </c>
      <c r="F69" s="260" t="s">
        <v>44</v>
      </c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2"/>
      <c r="T69" s="262"/>
      <c r="U69" s="262"/>
      <c r="V69" s="262"/>
      <c r="W69" s="261"/>
      <c r="X69" s="263" t="str">
        <f t="shared" si="3"/>
        <v>52EBDE</v>
      </c>
      <c r="Y69" s="257" t="s">
        <v>213</v>
      </c>
      <c r="Z69" s="264" t="s">
        <v>44</v>
      </c>
      <c r="AA69" s="257"/>
      <c r="AB69" s="265"/>
      <c r="AC69" s="257"/>
      <c r="AD69" s="257"/>
      <c r="AE69" s="265"/>
      <c r="AF69" s="265"/>
      <c r="AG69" s="265"/>
      <c r="AH69" s="265"/>
      <c r="AI69" s="281">
        <f t="shared" si="4"/>
        <v>44837</v>
      </c>
      <c r="AJ69" s="282">
        <v>44838</v>
      </c>
      <c r="AK69" s="281">
        <v>44858</v>
      </c>
      <c r="AL69" s="281">
        <v>44862</v>
      </c>
      <c r="AM69" s="287">
        <f>AL69</f>
        <v>44862</v>
      </c>
      <c r="AN69" s="270" t="s">
        <v>30</v>
      </c>
      <c r="AO69" s="286">
        <v>163856</v>
      </c>
      <c r="AP69" s="284">
        <f t="shared" si="2"/>
        <v>163856</v>
      </c>
      <c r="AR69" s="273">
        <v>160688</v>
      </c>
      <c r="AS69" s="284"/>
      <c r="AT69" s="285"/>
      <c r="AU69" s="275"/>
      <c r="AV69" s="275"/>
      <c r="AW69" s="275"/>
      <c r="AX69" s="275"/>
      <c r="AY69" s="275"/>
      <c r="AZ69" s="275"/>
      <c r="BA69" s="275"/>
      <c r="BB69" s="275"/>
    </row>
    <row r="70" spans="1:54" s="276" customFormat="1" ht="16.2" thickBot="1" x14ac:dyDescent="0.35">
      <c r="A70" s="255">
        <v>63</v>
      </c>
      <c r="B70" s="277" t="s">
        <v>219</v>
      </c>
      <c r="C70" s="257"/>
      <c r="D70" s="278" t="s">
        <v>45</v>
      </c>
      <c r="E70" s="259" t="s">
        <v>54</v>
      </c>
      <c r="F70" s="260" t="s">
        <v>44</v>
      </c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2"/>
      <c r="T70" s="262"/>
      <c r="U70" s="262"/>
      <c r="V70" s="262"/>
      <c r="W70" s="261"/>
      <c r="X70" s="263" t="str">
        <f t="shared" si="3"/>
        <v>52EBDE</v>
      </c>
      <c r="Y70" s="257" t="s">
        <v>213</v>
      </c>
      <c r="Z70" s="264" t="s">
        <v>44</v>
      </c>
      <c r="AA70" s="257"/>
      <c r="AB70" s="265"/>
      <c r="AC70" s="257"/>
      <c r="AD70" s="257"/>
      <c r="AE70" s="265"/>
      <c r="AF70" s="265"/>
      <c r="AG70" s="265"/>
      <c r="AH70" s="265"/>
      <c r="AI70" s="281">
        <f t="shared" si="4"/>
        <v>44837</v>
      </c>
      <c r="AJ70" s="282">
        <v>44838</v>
      </c>
      <c r="AK70" s="281">
        <v>44860</v>
      </c>
      <c r="AL70" s="281">
        <v>44867</v>
      </c>
      <c r="AM70" s="287">
        <f>AL70</f>
        <v>44867</v>
      </c>
      <c r="AN70" s="270" t="s">
        <v>30</v>
      </c>
      <c r="AO70" s="286">
        <v>155400.5</v>
      </c>
      <c r="AP70" s="284">
        <f t="shared" si="2"/>
        <v>155400.5</v>
      </c>
      <c r="AR70" s="273">
        <v>153452</v>
      </c>
      <c r="AS70" s="284"/>
      <c r="AT70" s="285"/>
      <c r="AU70" s="275"/>
      <c r="AV70" s="275"/>
      <c r="AW70" s="275"/>
      <c r="AX70" s="275"/>
      <c r="AY70" s="275"/>
      <c r="AZ70" s="275"/>
      <c r="BA70" s="275"/>
      <c r="BB70" s="275"/>
    </row>
    <row r="71" spans="1:54" s="276" customFormat="1" ht="31.8" thickBot="1" x14ac:dyDescent="0.35">
      <c r="A71" s="255">
        <v>64</v>
      </c>
      <c r="B71" s="277" t="s">
        <v>221</v>
      </c>
      <c r="C71" s="257"/>
      <c r="D71" s="258" t="s">
        <v>177</v>
      </c>
      <c r="E71" s="259" t="s">
        <v>54</v>
      </c>
      <c r="F71" s="260" t="s">
        <v>44</v>
      </c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2"/>
      <c r="T71" s="262"/>
      <c r="U71" s="262"/>
      <c r="V71" s="262"/>
      <c r="W71" s="261"/>
      <c r="X71" s="263" t="str">
        <f t="shared" si="3"/>
        <v>52EBDE</v>
      </c>
      <c r="Y71" s="257" t="s">
        <v>213</v>
      </c>
      <c r="Z71" s="264" t="s">
        <v>44</v>
      </c>
      <c r="AA71" s="257"/>
      <c r="AB71" s="265"/>
      <c r="AC71" s="257"/>
      <c r="AD71" s="257"/>
      <c r="AE71" s="265"/>
      <c r="AF71" s="265"/>
      <c r="AG71" s="265"/>
      <c r="AH71" s="265"/>
      <c r="AI71" s="281">
        <f t="shared" si="4"/>
        <v>44837</v>
      </c>
      <c r="AJ71" s="282">
        <v>44838</v>
      </c>
      <c r="AK71" s="281">
        <v>44872</v>
      </c>
      <c r="AL71" s="268" t="s">
        <v>178</v>
      </c>
      <c r="AM71" s="287" t="str">
        <f t="shared" ref="AM71:AM90" si="6">AL71</f>
        <v>11 Nov 22</v>
      </c>
      <c r="AN71" s="270" t="s">
        <v>30</v>
      </c>
      <c r="AO71" s="283">
        <v>30000</v>
      </c>
      <c r="AP71" s="284">
        <f t="shared" si="2"/>
        <v>30000</v>
      </c>
      <c r="AR71" s="283">
        <v>29810</v>
      </c>
      <c r="AS71" s="284"/>
      <c r="AT71" s="285"/>
      <c r="AU71" s="275"/>
      <c r="AV71" s="275"/>
      <c r="AW71" s="275"/>
      <c r="AX71" s="275"/>
      <c r="AY71" s="275"/>
      <c r="AZ71" s="275"/>
      <c r="BA71" s="275"/>
      <c r="BB71" s="275"/>
    </row>
    <row r="72" spans="1:54" s="276" customFormat="1" ht="31.8" thickBot="1" x14ac:dyDescent="0.35">
      <c r="A72" s="255">
        <v>65</v>
      </c>
      <c r="B72" s="277" t="s">
        <v>216</v>
      </c>
      <c r="C72" s="257"/>
      <c r="D72" s="258" t="s">
        <v>83</v>
      </c>
      <c r="E72" s="259" t="s">
        <v>54</v>
      </c>
      <c r="F72" s="260" t="s">
        <v>44</v>
      </c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2"/>
      <c r="T72" s="262"/>
      <c r="U72" s="262"/>
      <c r="V72" s="262"/>
      <c r="W72" s="261"/>
      <c r="X72" s="263" t="str">
        <f t="shared" si="3"/>
        <v>52EBDE</v>
      </c>
      <c r="Y72" s="257" t="s">
        <v>213</v>
      </c>
      <c r="Z72" s="264" t="s">
        <v>44</v>
      </c>
      <c r="AA72" s="257"/>
      <c r="AB72" s="265"/>
      <c r="AC72" s="257"/>
      <c r="AD72" s="257"/>
      <c r="AE72" s="265"/>
      <c r="AF72" s="265"/>
      <c r="AG72" s="265"/>
      <c r="AH72" s="265"/>
      <c r="AI72" s="281">
        <f t="shared" si="4"/>
        <v>44837</v>
      </c>
      <c r="AJ72" s="282">
        <v>44838</v>
      </c>
      <c r="AK72" s="281">
        <v>44872</v>
      </c>
      <c r="AL72" s="268" t="s">
        <v>178</v>
      </c>
      <c r="AM72" s="287" t="str">
        <f t="shared" si="6"/>
        <v>11 Nov 22</v>
      </c>
      <c r="AN72" s="270" t="s">
        <v>30</v>
      </c>
      <c r="AO72" s="283">
        <v>35000</v>
      </c>
      <c r="AP72" s="284">
        <f t="shared" si="2"/>
        <v>35000</v>
      </c>
      <c r="AR72" s="283">
        <v>34425</v>
      </c>
      <c r="AS72" s="284"/>
      <c r="AT72" s="285"/>
      <c r="AU72" s="275"/>
      <c r="AV72" s="275"/>
      <c r="AW72" s="275"/>
      <c r="AX72" s="275"/>
      <c r="AY72" s="275"/>
      <c r="AZ72" s="275"/>
      <c r="BA72" s="275"/>
      <c r="BB72" s="275"/>
    </row>
    <row r="73" spans="1:54" s="276" customFormat="1" ht="16.2" thickBot="1" x14ac:dyDescent="0.35">
      <c r="A73" s="255">
        <v>66</v>
      </c>
      <c r="B73" s="277" t="s">
        <v>217</v>
      </c>
      <c r="C73" s="257"/>
      <c r="D73" s="258" t="s">
        <v>180</v>
      </c>
      <c r="E73" s="259" t="s">
        <v>55</v>
      </c>
      <c r="F73" s="260" t="s">
        <v>44</v>
      </c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2"/>
      <c r="T73" s="262"/>
      <c r="U73" s="262"/>
      <c r="V73" s="262"/>
      <c r="W73" s="261"/>
      <c r="X73" s="263" t="str">
        <f t="shared" si="3"/>
        <v>544ECB</v>
      </c>
      <c r="Y73" s="257" t="s">
        <v>213</v>
      </c>
      <c r="Z73" s="264" t="s">
        <v>44</v>
      </c>
      <c r="AA73" s="257"/>
      <c r="AB73" s="265"/>
      <c r="AC73" s="257"/>
      <c r="AD73" s="257"/>
      <c r="AE73" s="265"/>
      <c r="AF73" s="265"/>
      <c r="AG73" s="265"/>
      <c r="AH73" s="265"/>
      <c r="AI73" s="281">
        <f t="shared" si="4"/>
        <v>44843</v>
      </c>
      <c r="AJ73" s="282">
        <v>44844</v>
      </c>
      <c r="AK73" s="281">
        <v>44859</v>
      </c>
      <c r="AL73" s="268" t="s">
        <v>175</v>
      </c>
      <c r="AM73" s="268" t="str">
        <f t="shared" si="6"/>
        <v>28 Oct 22</v>
      </c>
      <c r="AN73" s="270" t="s">
        <v>30</v>
      </c>
      <c r="AO73" s="283">
        <v>108870</v>
      </c>
      <c r="AP73" s="284">
        <f t="shared" si="2"/>
        <v>108870</v>
      </c>
      <c r="AR73" s="283">
        <v>108572</v>
      </c>
      <c r="AS73" s="284"/>
      <c r="AT73" s="285"/>
      <c r="AU73" s="275"/>
      <c r="AV73" s="275"/>
      <c r="AW73" s="275"/>
      <c r="AX73" s="275"/>
      <c r="AY73" s="275"/>
      <c r="AZ73" s="275"/>
      <c r="BA73" s="275"/>
      <c r="BB73" s="275"/>
    </row>
    <row r="74" spans="1:54" s="276" customFormat="1" ht="63" thickBot="1" x14ac:dyDescent="0.35">
      <c r="A74" s="255">
        <v>67</v>
      </c>
      <c r="B74" s="277" t="s">
        <v>214</v>
      </c>
      <c r="C74" s="257"/>
      <c r="D74" s="258" t="s">
        <v>181</v>
      </c>
      <c r="E74" s="259" t="s">
        <v>54</v>
      </c>
      <c r="F74" s="260" t="s">
        <v>44</v>
      </c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2"/>
      <c r="T74" s="262"/>
      <c r="U74" s="262"/>
      <c r="V74" s="262"/>
      <c r="W74" s="261"/>
      <c r="X74" s="263" t="str">
        <f t="shared" si="3"/>
        <v>52EBDE</v>
      </c>
      <c r="Y74" s="257" t="s">
        <v>213</v>
      </c>
      <c r="Z74" s="264" t="s">
        <v>44</v>
      </c>
      <c r="AA74" s="257"/>
      <c r="AB74" s="265"/>
      <c r="AC74" s="257"/>
      <c r="AD74" s="257"/>
      <c r="AE74" s="265"/>
      <c r="AF74" s="265"/>
      <c r="AG74" s="265"/>
      <c r="AH74" s="265"/>
      <c r="AI74" s="281">
        <f t="shared" si="4"/>
        <v>44881</v>
      </c>
      <c r="AJ74" s="282">
        <v>44882</v>
      </c>
      <c r="AK74" s="281">
        <v>44859</v>
      </c>
      <c r="AL74" s="268" t="s">
        <v>175</v>
      </c>
      <c r="AM74" s="268" t="str">
        <f t="shared" si="6"/>
        <v>28 Oct 22</v>
      </c>
      <c r="AN74" s="288" t="s">
        <v>87</v>
      </c>
      <c r="AO74" s="283">
        <v>10000</v>
      </c>
      <c r="AP74" s="284"/>
      <c r="AQ74" s="284">
        <f t="shared" ref="AQ74:AQ106" si="7">AO74</f>
        <v>10000</v>
      </c>
      <c r="AR74" s="283">
        <v>9980</v>
      </c>
      <c r="AS74" s="284"/>
      <c r="AT74" s="285"/>
      <c r="AU74" s="275"/>
      <c r="AV74" s="275"/>
      <c r="AW74" s="275"/>
      <c r="AX74" s="275"/>
      <c r="AY74" s="275"/>
      <c r="AZ74" s="275"/>
      <c r="BA74" s="275"/>
      <c r="BB74" s="275"/>
    </row>
    <row r="75" spans="1:54" s="276" customFormat="1" ht="31.8" thickBot="1" x14ac:dyDescent="0.35">
      <c r="A75" s="255">
        <v>68</v>
      </c>
      <c r="B75" s="289" t="s">
        <v>227</v>
      </c>
      <c r="C75" s="257"/>
      <c r="D75" s="258" t="s">
        <v>182</v>
      </c>
      <c r="E75" s="259" t="s">
        <v>54</v>
      </c>
      <c r="F75" s="260" t="s">
        <v>44</v>
      </c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2"/>
      <c r="T75" s="262"/>
      <c r="U75" s="262"/>
      <c r="V75" s="262"/>
      <c r="W75" s="261"/>
      <c r="X75" s="263" t="str">
        <f t="shared" si="3"/>
        <v>52EBDE</v>
      </c>
      <c r="Y75" s="257" t="s">
        <v>213</v>
      </c>
      <c r="Z75" s="264" t="s">
        <v>44</v>
      </c>
      <c r="AA75" s="257"/>
      <c r="AB75" s="265"/>
      <c r="AC75" s="257"/>
      <c r="AD75" s="257"/>
      <c r="AE75" s="265"/>
      <c r="AF75" s="265"/>
      <c r="AG75" s="265"/>
      <c r="AH75" s="265"/>
      <c r="AI75" s="281">
        <f t="shared" si="4"/>
        <v>44881</v>
      </c>
      <c r="AJ75" s="282">
        <v>44882</v>
      </c>
      <c r="AK75" s="281">
        <v>44859</v>
      </c>
      <c r="AL75" s="268" t="s">
        <v>175</v>
      </c>
      <c r="AM75" s="268" t="str">
        <f t="shared" si="6"/>
        <v>28 Oct 22</v>
      </c>
      <c r="AN75" s="270" t="s">
        <v>30</v>
      </c>
      <c r="AO75" s="283">
        <v>15000</v>
      </c>
      <c r="AP75" s="284">
        <f t="shared" ref="AP75:AP105" si="8">AO75</f>
        <v>15000</v>
      </c>
      <c r="AR75" s="283">
        <v>14700</v>
      </c>
      <c r="AS75" s="284"/>
      <c r="AT75" s="285"/>
      <c r="AU75" s="275"/>
      <c r="AV75" s="275"/>
      <c r="AW75" s="275"/>
      <c r="AX75" s="275"/>
      <c r="AY75" s="275"/>
      <c r="AZ75" s="275"/>
      <c r="BA75" s="275"/>
      <c r="BB75" s="275"/>
    </row>
    <row r="76" spans="1:54" s="276" customFormat="1" ht="16.2" thickBot="1" x14ac:dyDescent="0.35">
      <c r="A76" s="255">
        <v>69</v>
      </c>
      <c r="B76" s="277" t="s">
        <v>217</v>
      </c>
      <c r="C76" s="257"/>
      <c r="D76" s="258" t="s">
        <v>180</v>
      </c>
      <c r="E76" s="259" t="s">
        <v>51</v>
      </c>
      <c r="F76" s="260" t="s">
        <v>44</v>
      </c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2"/>
      <c r="T76" s="262"/>
      <c r="U76" s="262"/>
      <c r="V76" s="262"/>
      <c r="W76" s="261"/>
      <c r="X76" s="263" t="str">
        <f t="shared" si="3"/>
        <v>ESC</v>
      </c>
      <c r="Y76" s="257" t="s">
        <v>213</v>
      </c>
      <c r="Z76" s="264" t="s">
        <v>44</v>
      </c>
      <c r="AA76" s="257"/>
      <c r="AB76" s="265"/>
      <c r="AC76" s="257"/>
      <c r="AD76" s="257"/>
      <c r="AE76" s="265"/>
      <c r="AF76" s="265"/>
      <c r="AG76" s="265"/>
      <c r="AH76" s="265"/>
      <c r="AI76" s="281">
        <f t="shared" si="4"/>
        <v>44881</v>
      </c>
      <c r="AJ76" s="282">
        <v>44882</v>
      </c>
      <c r="AK76" s="281">
        <v>44859</v>
      </c>
      <c r="AL76" s="268" t="s">
        <v>175</v>
      </c>
      <c r="AM76" s="268" t="str">
        <f t="shared" si="6"/>
        <v>28 Oct 22</v>
      </c>
      <c r="AN76" s="270" t="s">
        <v>30</v>
      </c>
      <c r="AO76" s="283">
        <v>23000</v>
      </c>
      <c r="AP76" s="284">
        <f t="shared" si="8"/>
        <v>23000</v>
      </c>
      <c r="AR76" s="283">
        <v>21750</v>
      </c>
      <c r="AS76" s="284"/>
      <c r="AT76" s="285"/>
      <c r="AU76" s="275"/>
      <c r="AV76" s="275"/>
      <c r="AW76" s="275"/>
      <c r="AX76" s="275"/>
      <c r="AY76" s="275"/>
      <c r="AZ76" s="275"/>
      <c r="BA76" s="275"/>
      <c r="BB76" s="275"/>
    </row>
    <row r="77" spans="1:54" s="276" customFormat="1" ht="31.8" thickBot="1" x14ac:dyDescent="0.35">
      <c r="A77" s="255">
        <v>70</v>
      </c>
      <c r="B77" s="256" t="s">
        <v>218</v>
      </c>
      <c r="C77" s="257"/>
      <c r="D77" s="258" t="s">
        <v>183</v>
      </c>
      <c r="E77" s="259" t="s">
        <v>51</v>
      </c>
      <c r="F77" s="260" t="s">
        <v>44</v>
      </c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2"/>
      <c r="T77" s="262"/>
      <c r="U77" s="262"/>
      <c r="V77" s="262"/>
      <c r="W77" s="261"/>
      <c r="X77" s="263" t="str">
        <f t="shared" si="3"/>
        <v>ESC</v>
      </c>
      <c r="Y77" s="257" t="s">
        <v>213</v>
      </c>
      <c r="Z77" s="264" t="s">
        <v>44</v>
      </c>
      <c r="AA77" s="257"/>
      <c r="AB77" s="265"/>
      <c r="AC77" s="257"/>
      <c r="AD77" s="257"/>
      <c r="AE77" s="265"/>
      <c r="AF77" s="265"/>
      <c r="AG77" s="265"/>
      <c r="AH77" s="265"/>
      <c r="AI77" s="281">
        <f t="shared" si="4"/>
        <v>44881</v>
      </c>
      <c r="AJ77" s="282">
        <v>44882</v>
      </c>
      <c r="AK77" s="281">
        <v>44859</v>
      </c>
      <c r="AL77" s="268" t="s">
        <v>175</v>
      </c>
      <c r="AM77" s="268" t="str">
        <f t="shared" si="6"/>
        <v>28 Oct 22</v>
      </c>
      <c r="AN77" s="270" t="s">
        <v>30</v>
      </c>
      <c r="AO77" s="283">
        <v>60000</v>
      </c>
      <c r="AP77" s="284">
        <f t="shared" si="8"/>
        <v>60000</v>
      </c>
      <c r="AR77" s="283">
        <v>58900</v>
      </c>
      <c r="AS77" s="284"/>
      <c r="AT77" s="285"/>
      <c r="AU77" s="275"/>
      <c r="AV77" s="275"/>
      <c r="AW77" s="275"/>
      <c r="AX77" s="275"/>
      <c r="AY77" s="275"/>
      <c r="AZ77" s="275"/>
      <c r="BA77" s="275"/>
      <c r="BB77" s="275"/>
    </row>
    <row r="78" spans="1:54" s="276" customFormat="1" ht="16.2" thickBot="1" x14ac:dyDescent="0.35">
      <c r="A78" s="255">
        <v>71</v>
      </c>
      <c r="B78" s="277" t="s">
        <v>219</v>
      </c>
      <c r="C78" s="257"/>
      <c r="D78" s="258" t="s">
        <v>45</v>
      </c>
      <c r="E78" s="259" t="s">
        <v>51</v>
      </c>
      <c r="F78" s="260" t="s">
        <v>44</v>
      </c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2"/>
      <c r="T78" s="262"/>
      <c r="U78" s="262"/>
      <c r="V78" s="262"/>
      <c r="W78" s="261"/>
      <c r="X78" s="263" t="str">
        <f t="shared" si="3"/>
        <v>ESC</v>
      </c>
      <c r="Y78" s="257" t="s">
        <v>213</v>
      </c>
      <c r="Z78" s="264" t="s">
        <v>44</v>
      </c>
      <c r="AA78" s="257"/>
      <c r="AB78" s="265"/>
      <c r="AC78" s="257"/>
      <c r="AD78" s="257"/>
      <c r="AE78" s="265"/>
      <c r="AF78" s="265"/>
      <c r="AG78" s="265"/>
      <c r="AH78" s="265"/>
      <c r="AI78" s="281">
        <f t="shared" si="4"/>
        <v>44881</v>
      </c>
      <c r="AJ78" s="282">
        <v>44882</v>
      </c>
      <c r="AK78" s="281">
        <v>44859</v>
      </c>
      <c r="AL78" s="268" t="s">
        <v>175</v>
      </c>
      <c r="AM78" s="268" t="str">
        <f t="shared" si="6"/>
        <v>28 Oct 22</v>
      </c>
      <c r="AN78" s="270" t="s">
        <v>30</v>
      </c>
      <c r="AO78" s="283">
        <v>31030</v>
      </c>
      <c r="AP78" s="284">
        <f t="shared" si="8"/>
        <v>31030</v>
      </c>
      <c r="AR78" s="290">
        <v>30362</v>
      </c>
      <c r="AS78" s="284"/>
      <c r="AT78" s="285"/>
      <c r="AU78" s="275"/>
      <c r="AV78" s="275"/>
      <c r="AW78" s="275"/>
      <c r="AX78" s="275"/>
      <c r="AY78" s="275"/>
      <c r="AZ78" s="275"/>
      <c r="BA78" s="275"/>
      <c r="BB78" s="275"/>
    </row>
    <row r="79" spans="1:54" s="276" customFormat="1" ht="31.8" thickBot="1" x14ac:dyDescent="0.35">
      <c r="A79" s="255">
        <v>72</v>
      </c>
      <c r="B79" s="280" t="s">
        <v>228</v>
      </c>
      <c r="C79" s="257"/>
      <c r="D79" s="278" t="s">
        <v>184</v>
      </c>
      <c r="E79" s="259" t="s">
        <v>51</v>
      </c>
      <c r="F79" s="291" t="s">
        <v>44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2"/>
      <c r="T79" s="262"/>
      <c r="U79" s="262"/>
      <c r="V79" s="262"/>
      <c r="W79" s="261"/>
      <c r="X79" s="263" t="str">
        <f t="shared" si="3"/>
        <v>ESC</v>
      </c>
      <c r="Y79" s="257" t="s">
        <v>213</v>
      </c>
      <c r="Z79" s="292" t="s">
        <v>44</v>
      </c>
      <c r="AA79" s="257"/>
      <c r="AB79" s="265"/>
      <c r="AC79" s="257"/>
      <c r="AD79" s="257"/>
      <c r="AE79" s="265"/>
      <c r="AF79" s="265"/>
      <c r="AG79" s="265"/>
      <c r="AH79" s="265"/>
      <c r="AI79" s="281">
        <f t="shared" si="4"/>
        <v>44881</v>
      </c>
      <c r="AJ79" s="282">
        <v>44882</v>
      </c>
      <c r="AK79" s="281">
        <v>44859</v>
      </c>
      <c r="AL79" s="268" t="s">
        <v>175</v>
      </c>
      <c r="AM79" s="268" t="str">
        <f t="shared" si="6"/>
        <v>28 Oct 22</v>
      </c>
      <c r="AN79" s="288" t="s">
        <v>30</v>
      </c>
      <c r="AO79" s="293">
        <v>12600</v>
      </c>
      <c r="AP79" s="284">
        <f t="shared" si="8"/>
        <v>12600</v>
      </c>
      <c r="AR79" s="293">
        <v>12250</v>
      </c>
      <c r="AS79" s="284"/>
      <c r="AT79" s="285"/>
      <c r="AU79" s="275"/>
      <c r="AV79" s="275"/>
      <c r="AW79" s="275"/>
      <c r="AX79" s="275"/>
      <c r="AY79" s="275"/>
      <c r="AZ79" s="275"/>
      <c r="BA79" s="275"/>
      <c r="BB79" s="275"/>
    </row>
    <row r="80" spans="1:54" s="276" customFormat="1" ht="16.2" thickBot="1" x14ac:dyDescent="0.35">
      <c r="A80" s="255">
        <v>73</v>
      </c>
      <c r="B80" s="277" t="s">
        <v>215</v>
      </c>
      <c r="C80" s="257"/>
      <c r="D80" s="258" t="s">
        <v>61</v>
      </c>
      <c r="E80" s="259" t="s">
        <v>51</v>
      </c>
      <c r="F80" s="260" t="s">
        <v>44</v>
      </c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2"/>
      <c r="T80" s="262"/>
      <c r="U80" s="262"/>
      <c r="V80" s="262"/>
      <c r="W80" s="261"/>
      <c r="X80" s="263" t="str">
        <f t="shared" si="3"/>
        <v>ESC</v>
      </c>
      <c r="Y80" s="257" t="s">
        <v>213</v>
      </c>
      <c r="Z80" s="264" t="s">
        <v>44</v>
      </c>
      <c r="AA80" s="257"/>
      <c r="AB80" s="265"/>
      <c r="AC80" s="257"/>
      <c r="AD80" s="257"/>
      <c r="AE80" s="265"/>
      <c r="AF80" s="265"/>
      <c r="AG80" s="265"/>
      <c r="AH80" s="265"/>
      <c r="AI80" s="281">
        <f t="shared" si="4"/>
        <v>44881</v>
      </c>
      <c r="AJ80" s="282">
        <v>44882</v>
      </c>
      <c r="AK80" s="281">
        <v>44859</v>
      </c>
      <c r="AL80" s="268" t="s">
        <v>175</v>
      </c>
      <c r="AM80" s="268" t="str">
        <f t="shared" si="6"/>
        <v>28 Oct 22</v>
      </c>
      <c r="AN80" s="270" t="s">
        <v>30</v>
      </c>
      <c r="AO80" s="283">
        <v>7555</v>
      </c>
      <c r="AP80" s="284">
        <f t="shared" si="8"/>
        <v>7555</v>
      </c>
      <c r="AR80" s="283">
        <v>7140</v>
      </c>
      <c r="AS80" s="284"/>
      <c r="AT80" s="285"/>
      <c r="AU80" s="275"/>
      <c r="AV80" s="275"/>
      <c r="AW80" s="275"/>
      <c r="AX80" s="275"/>
      <c r="AY80" s="275"/>
      <c r="AZ80" s="275"/>
      <c r="BA80" s="275"/>
      <c r="BB80" s="275"/>
    </row>
    <row r="81" spans="1:54" s="276" customFormat="1" ht="16.2" thickBot="1" x14ac:dyDescent="0.35">
      <c r="A81" s="255">
        <v>74</v>
      </c>
      <c r="B81" s="256" t="s">
        <v>212</v>
      </c>
      <c r="C81" s="257"/>
      <c r="D81" s="258" t="s">
        <v>185</v>
      </c>
      <c r="E81" s="259" t="s">
        <v>51</v>
      </c>
      <c r="F81" s="260" t="s">
        <v>44</v>
      </c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2"/>
      <c r="T81" s="262"/>
      <c r="U81" s="262"/>
      <c r="V81" s="262"/>
      <c r="W81" s="261"/>
      <c r="X81" s="263" t="str">
        <f t="shared" si="3"/>
        <v>ESC</v>
      </c>
      <c r="Y81" s="257" t="s">
        <v>213</v>
      </c>
      <c r="Z81" s="264" t="s">
        <v>44</v>
      </c>
      <c r="AA81" s="257"/>
      <c r="AB81" s="265"/>
      <c r="AC81" s="257"/>
      <c r="AD81" s="257"/>
      <c r="AE81" s="265"/>
      <c r="AF81" s="265"/>
      <c r="AG81" s="265"/>
      <c r="AH81" s="265"/>
      <c r="AI81" s="281">
        <f t="shared" si="4"/>
        <v>44850</v>
      </c>
      <c r="AJ81" s="282">
        <v>44851</v>
      </c>
      <c r="AK81" s="281">
        <v>44872</v>
      </c>
      <c r="AL81" s="268" t="s">
        <v>178</v>
      </c>
      <c r="AM81" s="268" t="str">
        <f t="shared" si="6"/>
        <v>11 Nov 22</v>
      </c>
      <c r="AN81" s="270" t="s">
        <v>30</v>
      </c>
      <c r="AO81" s="283">
        <v>29000</v>
      </c>
      <c r="AP81" s="284">
        <f t="shared" si="8"/>
        <v>29000</v>
      </c>
      <c r="AR81" s="283">
        <v>28500</v>
      </c>
      <c r="AS81" s="284"/>
      <c r="AT81" s="285"/>
      <c r="AU81" s="275"/>
      <c r="AV81" s="275"/>
      <c r="AW81" s="275"/>
      <c r="AX81" s="275"/>
      <c r="AY81" s="275"/>
      <c r="AZ81" s="275"/>
      <c r="BA81" s="275"/>
      <c r="BB81" s="275"/>
    </row>
    <row r="82" spans="1:54" s="276" customFormat="1" ht="31.8" thickBot="1" x14ac:dyDescent="0.35">
      <c r="A82" s="255">
        <v>75</v>
      </c>
      <c r="B82" s="277" t="s">
        <v>220</v>
      </c>
      <c r="C82" s="257"/>
      <c r="D82" s="258" t="s">
        <v>186</v>
      </c>
      <c r="E82" s="259" t="s">
        <v>51</v>
      </c>
      <c r="F82" s="260" t="s">
        <v>44</v>
      </c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2"/>
      <c r="T82" s="262"/>
      <c r="U82" s="262"/>
      <c r="V82" s="262"/>
      <c r="W82" s="261"/>
      <c r="X82" s="263" t="str">
        <f t="shared" si="3"/>
        <v>ESC</v>
      </c>
      <c r="Y82" s="257" t="s">
        <v>213</v>
      </c>
      <c r="Z82" s="264" t="s">
        <v>44</v>
      </c>
      <c r="AA82" s="257"/>
      <c r="AB82" s="265"/>
      <c r="AC82" s="257"/>
      <c r="AD82" s="257"/>
      <c r="AE82" s="265"/>
      <c r="AF82" s="265"/>
      <c r="AG82" s="265"/>
      <c r="AH82" s="265"/>
      <c r="AI82" s="281">
        <f t="shared" si="4"/>
        <v>44859</v>
      </c>
      <c r="AJ82" s="282">
        <v>44860</v>
      </c>
      <c r="AK82" s="281">
        <v>44881</v>
      </c>
      <c r="AL82" s="268" t="s">
        <v>187</v>
      </c>
      <c r="AM82" s="268" t="str">
        <f t="shared" si="6"/>
        <v>21 Nov 22</v>
      </c>
      <c r="AN82" s="270" t="s">
        <v>30</v>
      </c>
      <c r="AO82" s="283">
        <v>24000</v>
      </c>
      <c r="AP82" s="284">
        <f t="shared" si="8"/>
        <v>24000</v>
      </c>
      <c r="AR82" s="283">
        <v>22800</v>
      </c>
      <c r="AS82" s="284"/>
      <c r="AT82" s="285"/>
      <c r="AU82" s="275"/>
      <c r="AV82" s="275"/>
      <c r="AW82" s="275"/>
      <c r="AX82" s="275"/>
      <c r="AY82" s="275"/>
      <c r="AZ82" s="275"/>
      <c r="BA82" s="275"/>
      <c r="BB82" s="275"/>
    </row>
    <row r="83" spans="1:54" s="276" customFormat="1" ht="31.8" thickBot="1" x14ac:dyDescent="0.35">
      <c r="A83" s="255">
        <v>76</v>
      </c>
      <c r="B83" s="277" t="s">
        <v>214</v>
      </c>
      <c r="C83" s="257"/>
      <c r="D83" s="258" t="s">
        <v>176</v>
      </c>
      <c r="E83" s="259" t="s">
        <v>54</v>
      </c>
      <c r="F83" s="260" t="s">
        <v>44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2"/>
      <c r="T83" s="262"/>
      <c r="U83" s="262"/>
      <c r="V83" s="262"/>
      <c r="W83" s="261"/>
      <c r="X83" s="263" t="str">
        <f t="shared" si="3"/>
        <v>52EBDE</v>
      </c>
      <c r="Y83" s="257" t="s">
        <v>213</v>
      </c>
      <c r="Z83" s="264" t="s">
        <v>44</v>
      </c>
      <c r="AA83" s="257"/>
      <c r="AB83" s="265"/>
      <c r="AC83" s="257"/>
      <c r="AD83" s="257"/>
      <c r="AE83" s="265"/>
      <c r="AF83" s="265"/>
      <c r="AG83" s="265"/>
      <c r="AH83" s="265"/>
      <c r="AI83" s="281">
        <f t="shared" si="4"/>
        <v>44859</v>
      </c>
      <c r="AJ83" s="282">
        <v>44860</v>
      </c>
      <c r="AK83" s="281">
        <v>44881</v>
      </c>
      <c r="AL83" s="268" t="s">
        <v>187</v>
      </c>
      <c r="AM83" s="268" t="str">
        <f t="shared" si="6"/>
        <v>21 Nov 22</v>
      </c>
      <c r="AN83" s="270" t="s">
        <v>30</v>
      </c>
      <c r="AO83" s="283">
        <v>5000</v>
      </c>
      <c r="AP83" s="284">
        <f t="shared" si="8"/>
        <v>5000</v>
      </c>
      <c r="AR83" s="283">
        <v>4880</v>
      </c>
      <c r="AS83" s="284"/>
      <c r="AT83" s="285"/>
      <c r="AU83" s="275"/>
      <c r="AV83" s="275"/>
      <c r="AW83" s="275"/>
      <c r="AX83" s="275"/>
      <c r="AY83" s="275"/>
      <c r="AZ83" s="275"/>
      <c r="BA83" s="275"/>
      <c r="BB83" s="275"/>
    </row>
    <row r="84" spans="1:54" s="276" customFormat="1" ht="16.2" thickBot="1" x14ac:dyDescent="0.35">
      <c r="A84" s="255">
        <v>77</v>
      </c>
      <c r="B84" s="256" t="s">
        <v>212</v>
      </c>
      <c r="C84" s="257"/>
      <c r="D84" s="258" t="s">
        <v>172</v>
      </c>
      <c r="E84" s="259" t="s">
        <v>54</v>
      </c>
      <c r="F84" s="260" t="s">
        <v>44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2"/>
      <c r="T84" s="262"/>
      <c r="U84" s="262"/>
      <c r="V84" s="262"/>
      <c r="W84" s="261"/>
      <c r="X84" s="263" t="str">
        <f t="shared" si="3"/>
        <v>52EBDE</v>
      </c>
      <c r="Y84" s="257" t="s">
        <v>213</v>
      </c>
      <c r="Z84" s="264" t="s">
        <v>44</v>
      </c>
      <c r="AA84" s="257"/>
      <c r="AB84" s="265"/>
      <c r="AC84" s="257"/>
      <c r="AD84" s="257"/>
      <c r="AE84" s="265"/>
      <c r="AF84" s="265"/>
      <c r="AG84" s="265"/>
      <c r="AH84" s="265"/>
      <c r="AI84" s="281">
        <f t="shared" si="4"/>
        <v>44868</v>
      </c>
      <c r="AJ84" s="282">
        <v>44869</v>
      </c>
      <c r="AK84" s="281">
        <v>44881</v>
      </c>
      <c r="AL84" s="268" t="s">
        <v>187</v>
      </c>
      <c r="AM84" s="268" t="str">
        <f t="shared" si="6"/>
        <v>21 Nov 22</v>
      </c>
      <c r="AN84" s="270" t="s">
        <v>30</v>
      </c>
      <c r="AO84" s="283">
        <v>70000</v>
      </c>
      <c r="AP84" s="284">
        <f t="shared" si="8"/>
        <v>70000</v>
      </c>
      <c r="AR84" s="283">
        <v>68920</v>
      </c>
      <c r="AS84" s="284"/>
      <c r="AT84" s="285"/>
      <c r="AU84" s="275"/>
      <c r="AV84" s="275"/>
      <c r="AW84" s="275"/>
      <c r="AX84" s="275"/>
      <c r="AY84" s="275"/>
      <c r="AZ84" s="275"/>
      <c r="BA84" s="275"/>
      <c r="BB84" s="275"/>
    </row>
    <row r="85" spans="1:54" s="276" customFormat="1" ht="16.2" thickBot="1" x14ac:dyDescent="0.35">
      <c r="A85" s="255">
        <v>78</v>
      </c>
      <c r="B85" s="256" t="s">
        <v>212</v>
      </c>
      <c r="C85" s="257"/>
      <c r="D85" s="258" t="s">
        <v>172</v>
      </c>
      <c r="E85" s="259" t="s">
        <v>48</v>
      </c>
      <c r="F85" s="260" t="s">
        <v>44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2"/>
      <c r="T85" s="262"/>
      <c r="U85" s="262"/>
      <c r="V85" s="262"/>
      <c r="W85" s="261"/>
      <c r="X85" s="263" t="str">
        <f t="shared" si="3"/>
        <v>524ECB</v>
      </c>
      <c r="Y85" s="257" t="s">
        <v>213</v>
      </c>
      <c r="Z85" s="264" t="s">
        <v>44</v>
      </c>
      <c r="AA85" s="257"/>
      <c r="AB85" s="265"/>
      <c r="AC85" s="257"/>
      <c r="AD85" s="257"/>
      <c r="AE85" s="265"/>
      <c r="AF85" s="265"/>
      <c r="AG85" s="265"/>
      <c r="AH85" s="265"/>
      <c r="AI85" s="281">
        <f t="shared" si="4"/>
        <v>44868</v>
      </c>
      <c r="AJ85" s="282">
        <v>44869</v>
      </c>
      <c r="AK85" s="281">
        <v>44881</v>
      </c>
      <c r="AL85" s="268" t="s">
        <v>187</v>
      </c>
      <c r="AM85" s="268" t="str">
        <f t="shared" si="6"/>
        <v>21 Nov 22</v>
      </c>
      <c r="AN85" s="270" t="s">
        <v>30</v>
      </c>
      <c r="AO85" s="286">
        <v>36410</v>
      </c>
      <c r="AP85" s="284">
        <f t="shared" si="8"/>
        <v>36410</v>
      </c>
      <c r="AR85" s="273">
        <v>35610</v>
      </c>
      <c r="AS85" s="284"/>
      <c r="AT85" s="285"/>
      <c r="AU85" s="275"/>
      <c r="AV85" s="275"/>
      <c r="AW85" s="275"/>
      <c r="AX85" s="275"/>
      <c r="AY85" s="275"/>
      <c r="AZ85" s="275"/>
      <c r="BA85" s="275"/>
      <c r="BB85" s="275"/>
    </row>
    <row r="86" spans="1:54" s="276" customFormat="1" ht="16.2" thickBot="1" x14ac:dyDescent="0.35">
      <c r="A86" s="255">
        <v>79</v>
      </c>
      <c r="B86" s="277" t="s">
        <v>215</v>
      </c>
      <c r="C86" s="257"/>
      <c r="D86" s="258" t="s">
        <v>61</v>
      </c>
      <c r="E86" s="259" t="s">
        <v>54</v>
      </c>
      <c r="F86" s="260" t="s">
        <v>44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2"/>
      <c r="T86" s="262"/>
      <c r="U86" s="262"/>
      <c r="V86" s="262"/>
      <c r="W86" s="261"/>
      <c r="X86" s="263" t="str">
        <f t="shared" si="3"/>
        <v>52EBDE</v>
      </c>
      <c r="Y86" s="257" t="s">
        <v>213</v>
      </c>
      <c r="Z86" s="264" t="s">
        <v>44</v>
      </c>
      <c r="AA86" s="257"/>
      <c r="AB86" s="265"/>
      <c r="AC86" s="257"/>
      <c r="AD86" s="257"/>
      <c r="AE86" s="265"/>
      <c r="AF86" s="265"/>
      <c r="AG86" s="265"/>
      <c r="AH86" s="265"/>
      <c r="AI86" s="281">
        <f t="shared" si="4"/>
        <v>44868</v>
      </c>
      <c r="AJ86" s="282">
        <v>44869</v>
      </c>
      <c r="AK86" s="281">
        <v>44881</v>
      </c>
      <c r="AL86" s="268" t="s">
        <v>187</v>
      </c>
      <c r="AM86" s="268" t="str">
        <f t="shared" si="6"/>
        <v>21 Nov 22</v>
      </c>
      <c r="AN86" s="270" t="s">
        <v>30</v>
      </c>
      <c r="AO86" s="283">
        <v>33865</v>
      </c>
      <c r="AP86" s="284">
        <f t="shared" si="8"/>
        <v>33865</v>
      </c>
      <c r="AR86" s="283">
        <v>32682</v>
      </c>
      <c r="AS86" s="284"/>
      <c r="AT86" s="285"/>
      <c r="AU86" s="275"/>
      <c r="AV86" s="275"/>
      <c r="AW86" s="275"/>
      <c r="AX86" s="275"/>
      <c r="AY86" s="275"/>
      <c r="AZ86" s="275"/>
      <c r="BA86" s="275"/>
      <c r="BB86" s="275"/>
    </row>
    <row r="87" spans="1:54" s="276" customFormat="1" ht="31.8" thickBot="1" x14ac:dyDescent="0.35">
      <c r="A87" s="255">
        <v>80</v>
      </c>
      <c r="B87" s="277" t="s">
        <v>214</v>
      </c>
      <c r="C87" s="257"/>
      <c r="D87" s="258" t="s">
        <v>176</v>
      </c>
      <c r="E87" s="259" t="s">
        <v>54</v>
      </c>
      <c r="F87" s="260" t="s">
        <v>44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2"/>
      <c r="T87" s="262"/>
      <c r="U87" s="262"/>
      <c r="V87" s="262"/>
      <c r="W87" s="261"/>
      <c r="X87" s="263" t="str">
        <f t="shared" si="3"/>
        <v>52EBDE</v>
      </c>
      <c r="Y87" s="257" t="s">
        <v>213</v>
      </c>
      <c r="Z87" s="264" t="s">
        <v>44</v>
      </c>
      <c r="AA87" s="257"/>
      <c r="AB87" s="265"/>
      <c r="AC87" s="257"/>
      <c r="AD87" s="257"/>
      <c r="AE87" s="265"/>
      <c r="AF87" s="265"/>
      <c r="AG87" s="265"/>
      <c r="AH87" s="265"/>
      <c r="AI87" s="281">
        <f t="shared" si="4"/>
        <v>44871</v>
      </c>
      <c r="AJ87" s="282">
        <v>44872</v>
      </c>
      <c r="AK87" s="281">
        <v>44881</v>
      </c>
      <c r="AL87" s="268" t="s">
        <v>187</v>
      </c>
      <c r="AM87" s="268" t="str">
        <f t="shared" si="6"/>
        <v>21 Nov 22</v>
      </c>
      <c r="AN87" s="270" t="s">
        <v>30</v>
      </c>
      <c r="AO87" s="283">
        <v>8400</v>
      </c>
      <c r="AP87" s="284">
        <f t="shared" si="8"/>
        <v>8400</v>
      </c>
      <c r="AR87" s="283">
        <v>8376</v>
      </c>
      <c r="AS87" s="284"/>
      <c r="AT87" s="285"/>
      <c r="AU87" s="275"/>
      <c r="AV87" s="275"/>
      <c r="AW87" s="275"/>
      <c r="AX87" s="275"/>
      <c r="AY87" s="275"/>
      <c r="AZ87" s="275"/>
      <c r="BA87" s="275"/>
      <c r="BB87" s="275"/>
    </row>
    <row r="88" spans="1:54" s="276" customFormat="1" ht="16.2" thickBot="1" x14ac:dyDescent="0.35">
      <c r="A88" s="255">
        <v>81</v>
      </c>
      <c r="B88" s="277" t="s">
        <v>229</v>
      </c>
      <c r="C88" s="257"/>
      <c r="D88" s="258" t="s">
        <v>188</v>
      </c>
      <c r="E88" s="259" t="s">
        <v>54</v>
      </c>
      <c r="F88" s="260" t="s">
        <v>44</v>
      </c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2"/>
      <c r="T88" s="262"/>
      <c r="U88" s="262"/>
      <c r="V88" s="262"/>
      <c r="W88" s="261"/>
      <c r="X88" s="263" t="str">
        <f t="shared" si="3"/>
        <v>52EBDE</v>
      </c>
      <c r="Y88" s="257" t="s">
        <v>213</v>
      </c>
      <c r="Z88" s="264" t="s">
        <v>44</v>
      </c>
      <c r="AA88" s="257"/>
      <c r="AB88" s="265"/>
      <c r="AC88" s="257"/>
      <c r="AD88" s="257"/>
      <c r="AE88" s="265"/>
      <c r="AF88" s="265"/>
      <c r="AG88" s="265"/>
      <c r="AH88" s="265"/>
      <c r="AI88" s="281">
        <f t="shared" si="4"/>
        <v>44871</v>
      </c>
      <c r="AJ88" s="282">
        <v>44872</v>
      </c>
      <c r="AK88" s="281">
        <v>44881</v>
      </c>
      <c r="AL88" s="268" t="s">
        <v>187</v>
      </c>
      <c r="AM88" s="268" t="str">
        <f t="shared" si="6"/>
        <v>21 Nov 22</v>
      </c>
      <c r="AN88" s="270" t="s">
        <v>30</v>
      </c>
      <c r="AO88" s="283">
        <v>60000</v>
      </c>
      <c r="AP88" s="284">
        <f t="shared" si="8"/>
        <v>60000</v>
      </c>
      <c r="AR88" s="283">
        <v>59534</v>
      </c>
      <c r="AS88" s="284"/>
      <c r="AT88" s="285"/>
      <c r="AU88" s="275"/>
      <c r="AV88" s="275"/>
      <c r="AW88" s="275"/>
      <c r="AX88" s="275"/>
      <c r="AY88" s="275"/>
      <c r="AZ88" s="275"/>
      <c r="BA88" s="275"/>
      <c r="BB88" s="275"/>
    </row>
    <row r="89" spans="1:54" s="276" customFormat="1" ht="16.2" thickBot="1" x14ac:dyDescent="0.35">
      <c r="A89" s="255">
        <v>82</v>
      </c>
      <c r="B89" s="277" t="s">
        <v>219</v>
      </c>
      <c r="C89" s="257"/>
      <c r="D89" s="258" t="s">
        <v>45</v>
      </c>
      <c r="E89" s="259" t="s">
        <v>54</v>
      </c>
      <c r="F89" s="260" t="s">
        <v>44</v>
      </c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2"/>
      <c r="T89" s="262"/>
      <c r="U89" s="262"/>
      <c r="V89" s="262"/>
      <c r="W89" s="261"/>
      <c r="X89" s="263" t="str">
        <f t="shared" si="3"/>
        <v>52EBDE</v>
      </c>
      <c r="Y89" s="257" t="s">
        <v>213</v>
      </c>
      <c r="Z89" s="264" t="s">
        <v>44</v>
      </c>
      <c r="AA89" s="257"/>
      <c r="AB89" s="265"/>
      <c r="AC89" s="257"/>
      <c r="AD89" s="257"/>
      <c r="AE89" s="265"/>
      <c r="AF89" s="265"/>
      <c r="AG89" s="265"/>
      <c r="AH89" s="265"/>
      <c r="AI89" s="281">
        <f t="shared" si="4"/>
        <v>44871</v>
      </c>
      <c r="AJ89" s="282">
        <v>44872</v>
      </c>
      <c r="AK89" s="281">
        <v>44881</v>
      </c>
      <c r="AL89" s="268" t="s">
        <v>187</v>
      </c>
      <c r="AM89" s="268" t="str">
        <f t="shared" si="6"/>
        <v>21 Nov 22</v>
      </c>
      <c r="AN89" s="270" t="s">
        <v>30</v>
      </c>
      <c r="AO89" s="283">
        <v>10000</v>
      </c>
      <c r="AP89" s="284">
        <f t="shared" si="8"/>
        <v>10000</v>
      </c>
      <c r="AR89" s="283">
        <v>9916</v>
      </c>
      <c r="AS89" s="284"/>
      <c r="AT89" s="285"/>
      <c r="AU89" s="275"/>
      <c r="AV89" s="275"/>
      <c r="AW89" s="275"/>
      <c r="AX89" s="275"/>
      <c r="AY89" s="275"/>
      <c r="AZ89" s="275"/>
      <c r="BA89" s="275"/>
      <c r="BB89" s="275"/>
    </row>
    <row r="90" spans="1:54" s="276" customFormat="1" ht="31.8" thickBot="1" x14ac:dyDescent="0.35">
      <c r="A90" s="255">
        <v>83</v>
      </c>
      <c r="B90" s="277" t="s">
        <v>224</v>
      </c>
      <c r="C90" s="257"/>
      <c r="D90" s="258" t="s">
        <v>189</v>
      </c>
      <c r="E90" s="259" t="s">
        <v>54</v>
      </c>
      <c r="F90" s="260" t="s">
        <v>44</v>
      </c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2"/>
      <c r="T90" s="262"/>
      <c r="U90" s="262"/>
      <c r="V90" s="262"/>
      <c r="W90" s="261"/>
      <c r="X90" s="263" t="str">
        <f t="shared" si="3"/>
        <v>52EBDE</v>
      </c>
      <c r="Y90" s="257" t="s">
        <v>213</v>
      </c>
      <c r="Z90" s="264" t="s">
        <v>44</v>
      </c>
      <c r="AA90" s="257"/>
      <c r="AB90" s="265"/>
      <c r="AC90" s="257"/>
      <c r="AD90" s="257"/>
      <c r="AE90" s="265"/>
      <c r="AF90" s="265"/>
      <c r="AG90" s="265"/>
      <c r="AH90" s="265"/>
      <c r="AI90" s="281">
        <f t="shared" si="4"/>
        <v>44871</v>
      </c>
      <c r="AJ90" s="282">
        <v>44872</v>
      </c>
      <c r="AK90" s="281">
        <v>44881</v>
      </c>
      <c r="AL90" s="268" t="s">
        <v>187</v>
      </c>
      <c r="AM90" s="268" t="str">
        <f t="shared" si="6"/>
        <v>21 Nov 22</v>
      </c>
      <c r="AN90" s="270" t="s">
        <v>30</v>
      </c>
      <c r="AO90" s="283">
        <v>10000</v>
      </c>
      <c r="AP90" s="284">
        <f t="shared" si="8"/>
        <v>10000</v>
      </c>
      <c r="AR90" s="283">
        <v>9895</v>
      </c>
      <c r="AS90" s="284"/>
      <c r="AT90" s="285"/>
      <c r="AU90" s="275"/>
      <c r="AV90" s="275"/>
      <c r="AW90" s="275"/>
      <c r="AX90" s="275"/>
      <c r="AY90" s="275"/>
      <c r="AZ90" s="275"/>
      <c r="BA90" s="275"/>
      <c r="BB90" s="275"/>
    </row>
    <row r="91" spans="1:54" s="276" customFormat="1" ht="16.2" thickBot="1" x14ac:dyDescent="0.35">
      <c r="A91" s="255">
        <v>84</v>
      </c>
      <c r="B91" s="277" t="s">
        <v>229</v>
      </c>
      <c r="C91" s="257"/>
      <c r="D91" s="258" t="s">
        <v>188</v>
      </c>
      <c r="E91" s="259" t="s">
        <v>54</v>
      </c>
      <c r="F91" s="260" t="s">
        <v>44</v>
      </c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2"/>
      <c r="T91" s="262"/>
      <c r="U91" s="262"/>
      <c r="V91" s="262"/>
      <c r="W91" s="261"/>
      <c r="X91" s="263" t="str">
        <f t="shared" si="3"/>
        <v>52EBDE</v>
      </c>
      <c r="Y91" s="257" t="s">
        <v>213</v>
      </c>
      <c r="Z91" s="264" t="s">
        <v>44</v>
      </c>
      <c r="AA91" s="257"/>
      <c r="AB91" s="265"/>
      <c r="AC91" s="257"/>
      <c r="AD91" s="257"/>
      <c r="AE91" s="265"/>
      <c r="AF91" s="265"/>
      <c r="AG91" s="265"/>
      <c r="AH91" s="265"/>
      <c r="AI91" s="281">
        <f>AJ91-1</f>
        <v>44871</v>
      </c>
      <c r="AJ91" s="282">
        <v>44872</v>
      </c>
      <c r="AK91" s="281">
        <v>44881</v>
      </c>
      <c r="AL91" s="268" t="s">
        <v>187</v>
      </c>
      <c r="AM91" s="268" t="str">
        <f>AL91</f>
        <v>21 Nov 22</v>
      </c>
      <c r="AN91" s="270" t="s">
        <v>30</v>
      </c>
      <c r="AO91" s="283">
        <v>30000</v>
      </c>
      <c r="AP91" s="284">
        <f t="shared" si="8"/>
        <v>30000</v>
      </c>
      <c r="AR91" s="283">
        <v>29970</v>
      </c>
      <c r="AS91" s="284"/>
      <c r="AT91" s="285"/>
      <c r="AU91" s="275"/>
      <c r="AV91" s="275"/>
      <c r="AW91" s="275"/>
      <c r="AX91" s="275"/>
      <c r="AY91" s="275"/>
      <c r="AZ91" s="275"/>
      <c r="BA91" s="275"/>
      <c r="BB91" s="275"/>
    </row>
    <row r="92" spans="1:54" s="276" customFormat="1" ht="16.2" thickBot="1" x14ac:dyDescent="0.35">
      <c r="A92" s="255">
        <v>85</v>
      </c>
      <c r="B92" s="277" t="s">
        <v>215</v>
      </c>
      <c r="C92" s="257"/>
      <c r="D92" s="258" t="s">
        <v>61</v>
      </c>
      <c r="E92" s="259" t="s">
        <v>54</v>
      </c>
      <c r="F92" s="260" t="s">
        <v>44</v>
      </c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2"/>
      <c r="T92" s="262"/>
      <c r="U92" s="262"/>
      <c r="V92" s="262"/>
      <c r="W92" s="261"/>
      <c r="X92" s="263" t="str">
        <f t="shared" si="3"/>
        <v>52EBDE</v>
      </c>
      <c r="Y92" s="257" t="s">
        <v>213</v>
      </c>
      <c r="Z92" s="264" t="s">
        <v>44</v>
      </c>
      <c r="AA92" s="257"/>
      <c r="AB92" s="265"/>
      <c r="AC92" s="257"/>
      <c r="AD92" s="257"/>
      <c r="AE92" s="265"/>
      <c r="AF92" s="265"/>
      <c r="AG92" s="265"/>
      <c r="AH92" s="265"/>
      <c r="AI92" s="281">
        <f t="shared" ref="AI92:AI112" si="9">AJ92-1</f>
        <v>44871</v>
      </c>
      <c r="AJ92" s="282">
        <v>44872</v>
      </c>
      <c r="AK92" s="281">
        <v>44881</v>
      </c>
      <c r="AL92" s="268" t="s">
        <v>187</v>
      </c>
      <c r="AM92" s="268" t="str">
        <f t="shared" ref="AM92:AM116" si="10">AL92</f>
        <v>21 Nov 22</v>
      </c>
      <c r="AN92" s="270" t="s">
        <v>30</v>
      </c>
      <c r="AO92" s="283">
        <v>30000</v>
      </c>
      <c r="AP92" s="284">
        <f t="shared" si="8"/>
        <v>30000</v>
      </c>
      <c r="AR92" s="283">
        <v>29762</v>
      </c>
      <c r="AS92" s="284"/>
      <c r="AT92" s="285"/>
      <c r="AU92" s="275"/>
      <c r="AV92" s="275"/>
      <c r="AW92" s="275"/>
      <c r="AX92" s="275"/>
      <c r="AY92" s="275"/>
      <c r="AZ92" s="275"/>
      <c r="BA92" s="275"/>
      <c r="BB92" s="275"/>
    </row>
    <row r="93" spans="1:54" s="276" customFormat="1" ht="16.2" thickBot="1" x14ac:dyDescent="0.35">
      <c r="A93" s="255">
        <v>86</v>
      </c>
      <c r="B93" s="277" t="s">
        <v>219</v>
      </c>
      <c r="C93" s="257"/>
      <c r="D93" s="258" t="s">
        <v>45</v>
      </c>
      <c r="E93" s="259" t="s">
        <v>54</v>
      </c>
      <c r="F93" s="260" t="s">
        <v>44</v>
      </c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2"/>
      <c r="T93" s="262"/>
      <c r="U93" s="262"/>
      <c r="V93" s="262"/>
      <c r="W93" s="261"/>
      <c r="X93" s="263" t="str">
        <f t="shared" si="3"/>
        <v>52EBDE</v>
      </c>
      <c r="Y93" s="257" t="s">
        <v>213</v>
      </c>
      <c r="Z93" s="264" t="s">
        <v>44</v>
      </c>
      <c r="AA93" s="257"/>
      <c r="AB93" s="265"/>
      <c r="AC93" s="257"/>
      <c r="AD93" s="257"/>
      <c r="AE93" s="265"/>
      <c r="AF93" s="265"/>
      <c r="AG93" s="265"/>
      <c r="AH93" s="265"/>
      <c r="AI93" s="281">
        <f t="shared" si="9"/>
        <v>44871</v>
      </c>
      <c r="AJ93" s="282">
        <v>44872</v>
      </c>
      <c r="AK93" s="281">
        <v>44881</v>
      </c>
      <c r="AL93" s="268" t="s">
        <v>187</v>
      </c>
      <c r="AM93" s="268" t="str">
        <f t="shared" si="10"/>
        <v>21 Nov 22</v>
      </c>
      <c r="AN93" s="270" t="s">
        <v>30</v>
      </c>
      <c r="AO93" s="283">
        <v>47900</v>
      </c>
      <c r="AP93" s="284">
        <f t="shared" si="8"/>
        <v>47900</v>
      </c>
      <c r="AR93" s="283">
        <v>40643</v>
      </c>
      <c r="AS93" s="284"/>
      <c r="AT93" s="285"/>
      <c r="AU93" s="275"/>
      <c r="AV93" s="275"/>
      <c r="AW93" s="275"/>
      <c r="AX93" s="275"/>
      <c r="AY93" s="275"/>
      <c r="AZ93" s="275"/>
      <c r="BA93" s="275"/>
      <c r="BB93" s="275"/>
    </row>
    <row r="94" spans="1:54" s="276" customFormat="1" ht="16.2" thickBot="1" x14ac:dyDescent="0.35">
      <c r="A94" s="255">
        <v>87</v>
      </c>
      <c r="B94" s="277" t="s">
        <v>215</v>
      </c>
      <c r="C94" s="257"/>
      <c r="D94" s="258" t="s">
        <v>61</v>
      </c>
      <c r="E94" s="259" t="s">
        <v>54</v>
      </c>
      <c r="F94" s="260" t="s">
        <v>44</v>
      </c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2"/>
      <c r="T94" s="262"/>
      <c r="U94" s="262"/>
      <c r="V94" s="262"/>
      <c r="W94" s="261"/>
      <c r="X94" s="263" t="str">
        <f t="shared" si="3"/>
        <v>52EBDE</v>
      </c>
      <c r="Y94" s="257" t="s">
        <v>213</v>
      </c>
      <c r="Z94" s="264" t="s">
        <v>44</v>
      </c>
      <c r="AA94" s="257"/>
      <c r="AB94" s="265"/>
      <c r="AC94" s="257"/>
      <c r="AD94" s="257"/>
      <c r="AE94" s="265"/>
      <c r="AF94" s="265"/>
      <c r="AG94" s="265"/>
      <c r="AH94" s="265"/>
      <c r="AI94" s="281">
        <f t="shared" si="9"/>
        <v>44871</v>
      </c>
      <c r="AJ94" s="282">
        <v>44872</v>
      </c>
      <c r="AK94" s="281">
        <v>44881</v>
      </c>
      <c r="AL94" s="268" t="s">
        <v>187</v>
      </c>
      <c r="AM94" s="268" t="str">
        <f t="shared" si="10"/>
        <v>21 Nov 22</v>
      </c>
      <c r="AN94" s="270" t="s">
        <v>30</v>
      </c>
      <c r="AO94" s="283">
        <v>16000</v>
      </c>
      <c r="AP94" s="284">
        <f t="shared" si="8"/>
        <v>16000</v>
      </c>
      <c r="AR94" s="283">
        <v>15833</v>
      </c>
      <c r="AS94" s="284"/>
      <c r="AT94" s="285"/>
      <c r="AU94" s="275"/>
      <c r="AV94" s="275"/>
      <c r="AW94" s="275"/>
      <c r="AX94" s="275"/>
      <c r="AY94" s="275"/>
      <c r="AZ94" s="275"/>
      <c r="BA94" s="275"/>
      <c r="BB94" s="275"/>
    </row>
    <row r="95" spans="1:54" s="276" customFormat="1" ht="16.2" thickBot="1" x14ac:dyDescent="0.35">
      <c r="A95" s="255">
        <v>88</v>
      </c>
      <c r="B95" s="277" t="s">
        <v>215</v>
      </c>
      <c r="C95" s="257"/>
      <c r="D95" s="258" t="s">
        <v>61</v>
      </c>
      <c r="E95" s="259" t="s">
        <v>54</v>
      </c>
      <c r="F95" s="260" t="s">
        <v>44</v>
      </c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2"/>
      <c r="T95" s="262"/>
      <c r="U95" s="262"/>
      <c r="V95" s="262"/>
      <c r="W95" s="261"/>
      <c r="X95" s="263" t="str">
        <f t="shared" si="3"/>
        <v>52EBDE</v>
      </c>
      <c r="Y95" s="257" t="s">
        <v>213</v>
      </c>
      <c r="Z95" s="264" t="s">
        <v>44</v>
      </c>
      <c r="AA95" s="257"/>
      <c r="AB95" s="265"/>
      <c r="AC95" s="257"/>
      <c r="AD95" s="257"/>
      <c r="AE95" s="265"/>
      <c r="AF95" s="265"/>
      <c r="AG95" s="265"/>
      <c r="AH95" s="265"/>
      <c r="AI95" s="281">
        <f t="shared" si="9"/>
        <v>44871</v>
      </c>
      <c r="AJ95" s="282">
        <v>44872</v>
      </c>
      <c r="AK95" s="281">
        <v>44881</v>
      </c>
      <c r="AL95" s="268" t="s">
        <v>187</v>
      </c>
      <c r="AM95" s="268" t="str">
        <f t="shared" si="10"/>
        <v>21 Nov 22</v>
      </c>
      <c r="AN95" s="270" t="s">
        <v>30</v>
      </c>
      <c r="AO95" s="283">
        <v>50000</v>
      </c>
      <c r="AP95" s="284">
        <f t="shared" si="8"/>
        <v>50000</v>
      </c>
      <c r="AR95" s="283">
        <v>49597</v>
      </c>
      <c r="AS95" s="284"/>
      <c r="AT95" s="285"/>
      <c r="AU95" s="275"/>
      <c r="AV95" s="275"/>
      <c r="AW95" s="275"/>
      <c r="AX95" s="275"/>
      <c r="AY95" s="275"/>
      <c r="AZ95" s="275"/>
      <c r="BA95" s="275"/>
      <c r="BB95" s="275"/>
    </row>
    <row r="96" spans="1:54" s="276" customFormat="1" ht="16.2" thickBot="1" x14ac:dyDescent="0.35">
      <c r="A96" s="255">
        <v>89</v>
      </c>
      <c r="B96" s="277" t="s">
        <v>215</v>
      </c>
      <c r="C96" s="257"/>
      <c r="D96" s="258" t="s">
        <v>61</v>
      </c>
      <c r="E96" s="259" t="s">
        <v>54</v>
      </c>
      <c r="F96" s="260" t="s">
        <v>44</v>
      </c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2"/>
      <c r="T96" s="262"/>
      <c r="U96" s="262"/>
      <c r="V96" s="262"/>
      <c r="W96" s="261"/>
      <c r="X96" s="263" t="str">
        <f t="shared" si="3"/>
        <v>52EBDE</v>
      </c>
      <c r="Y96" s="257" t="s">
        <v>213</v>
      </c>
      <c r="Z96" s="264" t="s">
        <v>44</v>
      </c>
      <c r="AA96" s="257"/>
      <c r="AB96" s="265"/>
      <c r="AC96" s="257"/>
      <c r="AD96" s="257"/>
      <c r="AE96" s="265"/>
      <c r="AF96" s="265"/>
      <c r="AG96" s="265"/>
      <c r="AH96" s="265"/>
      <c r="AI96" s="281">
        <f t="shared" si="9"/>
        <v>44871</v>
      </c>
      <c r="AJ96" s="282">
        <v>44872</v>
      </c>
      <c r="AK96" s="281">
        <v>44881</v>
      </c>
      <c r="AL96" s="268" t="s">
        <v>187</v>
      </c>
      <c r="AM96" s="268" t="str">
        <f t="shared" si="10"/>
        <v>21 Nov 22</v>
      </c>
      <c r="AN96" s="270" t="s">
        <v>30</v>
      </c>
      <c r="AO96" s="283">
        <v>3200</v>
      </c>
      <c r="AP96" s="284">
        <f t="shared" si="8"/>
        <v>3200</v>
      </c>
      <c r="AR96" s="283">
        <v>3170</v>
      </c>
      <c r="AS96" s="284"/>
      <c r="AT96" s="285"/>
      <c r="AU96" s="275"/>
      <c r="AV96" s="275"/>
      <c r="AW96" s="275"/>
      <c r="AX96" s="275"/>
      <c r="AY96" s="275"/>
      <c r="AZ96" s="275"/>
      <c r="BA96" s="275"/>
      <c r="BB96" s="275"/>
    </row>
    <row r="97" spans="1:54" s="276" customFormat="1" ht="16.2" thickBot="1" x14ac:dyDescent="0.35">
      <c r="A97" s="255">
        <v>90</v>
      </c>
      <c r="B97" s="277" t="s">
        <v>215</v>
      </c>
      <c r="C97" s="257"/>
      <c r="D97" s="258" t="s">
        <v>61</v>
      </c>
      <c r="E97" s="259" t="s">
        <v>54</v>
      </c>
      <c r="F97" s="260" t="s">
        <v>44</v>
      </c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2"/>
      <c r="T97" s="262"/>
      <c r="U97" s="262"/>
      <c r="V97" s="262"/>
      <c r="W97" s="261"/>
      <c r="X97" s="263" t="str">
        <f t="shared" si="3"/>
        <v>52EBDE</v>
      </c>
      <c r="Y97" s="257" t="s">
        <v>213</v>
      </c>
      <c r="Z97" s="264" t="s">
        <v>44</v>
      </c>
      <c r="AA97" s="257"/>
      <c r="AB97" s="265"/>
      <c r="AC97" s="257"/>
      <c r="AD97" s="257"/>
      <c r="AE97" s="265"/>
      <c r="AF97" s="265"/>
      <c r="AG97" s="265"/>
      <c r="AH97" s="265"/>
      <c r="AI97" s="281">
        <f t="shared" si="9"/>
        <v>44871</v>
      </c>
      <c r="AJ97" s="282">
        <v>44872</v>
      </c>
      <c r="AK97" s="281">
        <v>44881</v>
      </c>
      <c r="AL97" s="268" t="s">
        <v>187</v>
      </c>
      <c r="AM97" s="268" t="str">
        <f t="shared" si="10"/>
        <v>21 Nov 22</v>
      </c>
      <c r="AN97" s="270" t="s">
        <v>30</v>
      </c>
      <c r="AO97" s="283">
        <v>16000</v>
      </c>
      <c r="AP97" s="284">
        <f t="shared" si="8"/>
        <v>16000</v>
      </c>
      <c r="AR97" s="283">
        <v>15833</v>
      </c>
      <c r="AS97" s="284"/>
      <c r="AT97" s="285"/>
      <c r="AU97" s="275"/>
      <c r="AV97" s="275"/>
      <c r="AW97" s="275"/>
      <c r="AX97" s="275"/>
      <c r="AY97" s="275"/>
      <c r="AZ97" s="275"/>
      <c r="BA97" s="275"/>
      <c r="BB97" s="275"/>
    </row>
    <row r="98" spans="1:54" s="276" customFormat="1" ht="16.2" thickBot="1" x14ac:dyDescent="0.35">
      <c r="A98" s="255">
        <v>91</v>
      </c>
      <c r="B98" s="277" t="s">
        <v>215</v>
      </c>
      <c r="C98" s="257"/>
      <c r="D98" s="258" t="s">
        <v>61</v>
      </c>
      <c r="E98" s="259" t="s">
        <v>54</v>
      </c>
      <c r="F98" s="260" t="s">
        <v>44</v>
      </c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2"/>
      <c r="T98" s="262"/>
      <c r="U98" s="262"/>
      <c r="V98" s="262"/>
      <c r="W98" s="261"/>
      <c r="X98" s="263" t="str">
        <f t="shared" si="3"/>
        <v>52EBDE</v>
      </c>
      <c r="Y98" s="257" t="s">
        <v>213</v>
      </c>
      <c r="Z98" s="264" t="s">
        <v>44</v>
      </c>
      <c r="AA98" s="257"/>
      <c r="AB98" s="265"/>
      <c r="AC98" s="257"/>
      <c r="AD98" s="257"/>
      <c r="AE98" s="265"/>
      <c r="AF98" s="265"/>
      <c r="AG98" s="265"/>
      <c r="AH98" s="265"/>
      <c r="AI98" s="281">
        <f t="shared" si="9"/>
        <v>44871</v>
      </c>
      <c r="AJ98" s="282">
        <v>44872</v>
      </c>
      <c r="AK98" s="281">
        <v>44881</v>
      </c>
      <c r="AL98" s="268" t="s">
        <v>187</v>
      </c>
      <c r="AM98" s="268" t="str">
        <f t="shared" si="10"/>
        <v>21 Nov 22</v>
      </c>
      <c r="AN98" s="270" t="s">
        <v>30</v>
      </c>
      <c r="AO98" s="283">
        <v>20000</v>
      </c>
      <c r="AP98" s="284">
        <f t="shared" si="8"/>
        <v>20000</v>
      </c>
      <c r="AR98" s="283">
        <v>19800</v>
      </c>
      <c r="AS98" s="284"/>
      <c r="AT98" s="285"/>
      <c r="AU98" s="275"/>
      <c r="AV98" s="275"/>
      <c r="AW98" s="275"/>
      <c r="AX98" s="275"/>
      <c r="AY98" s="275"/>
      <c r="AZ98" s="275"/>
      <c r="BA98" s="275"/>
      <c r="BB98" s="275"/>
    </row>
    <row r="99" spans="1:54" s="276" customFormat="1" ht="16.2" thickBot="1" x14ac:dyDescent="0.35">
      <c r="A99" s="255">
        <v>92</v>
      </c>
      <c r="B99" s="289" t="s">
        <v>230</v>
      </c>
      <c r="C99" s="257"/>
      <c r="D99" s="258" t="s">
        <v>64</v>
      </c>
      <c r="E99" s="259" t="s">
        <v>54</v>
      </c>
      <c r="F99" s="260" t="s">
        <v>44</v>
      </c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2"/>
      <c r="T99" s="262"/>
      <c r="U99" s="262"/>
      <c r="V99" s="262"/>
      <c r="W99" s="261"/>
      <c r="X99" s="263" t="str">
        <f t="shared" si="3"/>
        <v>52EBDE</v>
      </c>
      <c r="Y99" s="257" t="s">
        <v>213</v>
      </c>
      <c r="Z99" s="264" t="s">
        <v>44</v>
      </c>
      <c r="AA99" s="257"/>
      <c r="AB99" s="265"/>
      <c r="AC99" s="257"/>
      <c r="AD99" s="257"/>
      <c r="AE99" s="265"/>
      <c r="AF99" s="265"/>
      <c r="AG99" s="265"/>
      <c r="AH99" s="265"/>
      <c r="AI99" s="281">
        <f t="shared" si="9"/>
        <v>44868</v>
      </c>
      <c r="AJ99" s="282">
        <v>44869</v>
      </c>
      <c r="AK99" s="281">
        <v>44881</v>
      </c>
      <c r="AL99" s="268" t="s">
        <v>190</v>
      </c>
      <c r="AM99" s="268" t="str">
        <f t="shared" si="10"/>
        <v>22 Nov 22</v>
      </c>
      <c r="AN99" s="270" t="s">
        <v>30</v>
      </c>
      <c r="AO99" s="283">
        <v>1900</v>
      </c>
      <c r="AP99" s="284">
        <f t="shared" si="8"/>
        <v>1900</v>
      </c>
      <c r="AR99" s="283">
        <v>1800</v>
      </c>
      <c r="AS99" s="284"/>
      <c r="AT99" s="285"/>
      <c r="AU99" s="275"/>
      <c r="AV99" s="275"/>
      <c r="AW99" s="275"/>
      <c r="AX99" s="275"/>
      <c r="AY99" s="275"/>
      <c r="AZ99" s="275"/>
      <c r="BA99" s="275"/>
      <c r="BB99" s="275"/>
    </row>
    <row r="100" spans="1:54" s="276" customFormat="1" ht="31.8" thickBot="1" x14ac:dyDescent="0.35">
      <c r="A100" s="255">
        <v>93</v>
      </c>
      <c r="B100" s="277" t="s">
        <v>221</v>
      </c>
      <c r="C100" s="257"/>
      <c r="D100" s="258" t="s">
        <v>177</v>
      </c>
      <c r="E100" s="259" t="s">
        <v>54</v>
      </c>
      <c r="F100" s="260" t="s">
        <v>44</v>
      </c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2"/>
      <c r="T100" s="262"/>
      <c r="U100" s="262"/>
      <c r="V100" s="262"/>
      <c r="W100" s="261"/>
      <c r="X100" s="263" t="str">
        <f t="shared" si="3"/>
        <v>52EBDE</v>
      </c>
      <c r="Y100" s="257" t="s">
        <v>213</v>
      </c>
      <c r="Z100" s="264" t="s">
        <v>44</v>
      </c>
      <c r="AA100" s="257"/>
      <c r="AB100" s="265"/>
      <c r="AC100" s="257"/>
      <c r="AD100" s="257"/>
      <c r="AE100" s="265"/>
      <c r="AF100" s="265"/>
      <c r="AG100" s="265"/>
      <c r="AH100" s="265"/>
      <c r="AI100" s="281">
        <f t="shared" si="9"/>
        <v>44881</v>
      </c>
      <c r="AJ100" s="282">
        <v>44882</v>
      </c>
      <c r="AK100" s="281">
        <v>44883</v>
      </c>
      <c r="AL100" s="268" t="s">
        <v>191</v>
      </c>
      <c r="AM100" s="268" t="str">
        <f t="shared" si="10"/>
        <v>07 Dec 22</v>
      </c>
      <c r="AN100" s="270" t="s">
        <v>30</v>
      </c>
      <c r="AO100" s="283">
        <v>41350</v>
      </c>
      <c r="AP100" s="284">
        <f t="shared" si="8"/>
        <v>41350</v>
      </c>
      <c r="AR100" s="283">
        <v>39355</v>
      </c>
      <c r="AS100" s="284"/>
      <c r="AT100" s="285"/>
      <c r="AU100" s="275"/>
      <c r="AV100" s="275"/>
      <c r="AW100" s="275"/>
      <c r="AX100" s="275"/>
      <c r="AY100" s="275"/>
      <c r="AZ100" s="275"/>
      <c r="BA100" s="275"/>
      <c r="BB100" s="275"/>
    </row>
    <row r="101" spans="1:54" s="276" customFormat="1" ht="31.8" thickBot="1" x14ac:dyDescent="0.35">
      <c r="A101" s="255">
        <v>94</v>
      </c>
      <c r="B101" s="277" t="s">
        <v>224</v>
      </c>
      <c r="C101" s="257"/>
      <c r="D101" s="258" t="s">
        <v>189</v>
      </c>
      <c r="E101" s="259" t="s">
        <v>54</v>
      </c>
      <c r="F101" s="260" t="s">
        <v>44</v>
      </c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2"/>
      <c r="T101" s="262"/>
      <c r="U101" s="262"/>
      <c r="V101" s="262"/>
      <c r="W101" s="261"/>
      <c r="X101" s="263" t="str">
        <f t="shared" si="3"/>
        <v>52EBDE</v>
      </c>
      <c r="Y101" s="257" t="s">
        <v>213</v>
      </c>
      <c r="Z101" s="264" t="s">
        <v>44</v>
      </c>
      <c r="AA101" s="257"/>
      <c r="AB101" s="265"/>
      <c r="AC101" s="257"/>
      <c r="AD101" s="257"/>
      <c r="AE101" s="265"/>
      <c r="AF101" s="265"/>
      <c r="AG101" s="265"/>
      <c r="AH101" s="265"/>
      <c r="AI101" s="281">
        <f t="shared" si="9"/>
        <v>44881</v>
      </c>
      <c r="AJ101" s="282">
        <v>44882</v>
      </c>
      <c r="AK101" s="281">
        <v>44883</v>
      </c>
      <c r="AL101" s="268" t="s">
        <v>191</v>
      </c>
      <c r="AM101" s="268" t="str">
        <f t="shared" si="10"/>
        <v>07 Dec 22</v>
      </c>
      <c r="AN101" s="270" t="s">
        <v>30</v>
      </c>
      <c r="AO101" s="283">
        <v>7225</v>
      </c>
      <c r="AP101" s="284">
        <f t="shared" si="8"/>
        <v>7225</v>
      </c>
      <c r="AR101" s="283">
        <v>7146</v>
      </c>
      <c r="AS101" s="284"/>
      <c r="AT101" s="285"/>
      <c r="AU101" s="275"/>
      <c r="AV101" s="275"/>
      <c r="AW101" s="275"/>
      <c r="AX101" s="275"/>
      <c r="AY101" s="275"/>
      <c r="AZ101" s="275"/>
      <c r="BA101" s="275"/>
      <c r="BB101" s="275"/>
    </row>
    <row r="102" spans="1:54" s="276" customFormat="1" ht="31.8" thickBot="1" x14ac:dyDescent="0.35">
      <c r="A102" s="255">
        <v>95</v>
      </c>
      <c r="B102" s="289" t="s">
        <v>232</v>
      </c>
      <c r="C102" s="257"/>
      <c r="D102" s="278" t="s">
        <v>192</v>
      </c>
      <c r="E102" s="259" t="s">
        <v>54</v>
      </c>
      <c r="F102" s="291" t="s">
        <v>44</v>
      </c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2"/>
      <c r="T102" s="262"/>
      <c r="U102" s="262"/>
      <c r="V102" s="262"/>
      <c r="W102" s="261"/>
      <c r="X102" s="263" t="str">
        <f t="shared" si="3"/>
        <v>52EBDE</v>
      </c>
      <c r="Y102" s="257" t="s">
        <v>213</v>
      </c>
      <c r="Z102" s="292" t="s">
        <v>44</v>
      </c>
      <c r="AA102" s="257"/>
      <c r="AB102" s="265"/>
      <c r="AC102" s="257"/>
      <c r="AD102" s="257"/>
      <c r="AE102" s="265"/>
      <c r="AF102" s="265"/>
      <c r="AG102" s="265"/>
      <c r="AH102" s="265"/>
      <c r="AI102" s="281">
        <f t="shared" si="9"/>
        <v>44881</v>
      </c>
      <c r="AJ102" s="282">
        <v>44882</v>
      </c>
      <c r="AK102" s="281">
        <v>44883</v>
      </c>
      <c r="AL102" s="268" t="s">
        <v>191</v>
      </c>
      <c r="AM102" s="268" t="str">
        <f t="shared" si="10"/>
        <v>07 Dec 22</v>
      </c>
      <c r="AN102" s="288" t="s">
        <v>30</v>
      </c>
      <c r="AO102" s="293">
        <v>5000</v>
      </c>
      <c r="AP102" s="284">
        <f t="shared" si="8"/>
        <v>5000</v>
      </c>
      <c r="AR102" s="293">
        <v>4975</v>
      </c>
      <c r="AS102" s="284"/>
      <c r="AT102" s="285"/>
      <c r="AU102" s="275"/>
      <c r="AV102" s="275"/>
      <c r="AW102" s="275"/>
      <c r="AX102" s="275"/>
      <c r="AY102" s="275"/>
      <c r="AZ102" s="275"/>
      <c r="BA102" s="275"/>
      <c r="BB102" s="275"/>
    </row>
    <row r="103" spans="1:54" s="276" customFormat="1" ht="16.2" thickBot="1" x14ac:dyDescent="0.35">
      <c r="A103" s="255">
        <v>96</v>
      </c>
      <c r="B103" s="277" t="s">
        <v>215</v>
      </c>
      <c r="C103" s="257"/>
      <c r="D103" s="258" t="s">
        <v>61</v>
      </c>
      <c r="E103" s="259" t="s">
        <v>54</v>
      </c>
      <c r="F103" s="260" t="s">
        <v>44</v>
      </c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2"/>
      <c r="T103" s="262"/>
      <c r="U103" s="262"/>
      <c r="V103" s="262"/>
      <c r="W103" s="261"/>
      <c r="X103" s="263" t="str">
        <f t="shared" si="3"/>
        <v>52EBDE</v>
      </c>
      <c r="Y103" s="257" t="s">
        <v>213</v>
      </c>
      <c r="Z103" s="264" t="s">
        <v>44</v>
      </c>
      <c r="AA103" s="257"/>
      <c r="AB103" s="265"/>
      <c r="AC103" s="257"/>
      <c r="AD103" s="257"/>
      <c r="AE103" s="265"/>
      <c r="AF103" s="265"/>
      <c r="AG103" s="265"/>
      <c r="AH103" s="265"/>
      <c r="AI103" s="281">
        <f t="shared" si="9"/>
        <v>44881</v>
      </c>
      <c r="AJ103" s="282">
        <v>44882</v>
      </c>
      <c r="AK103" s="281">
        <v>44883</v>
      </c>
      <c r="AL103" s="268" t="s">
        <v>191</v>
      </c>
      <c r="AM103" s="268" t="str">
        <f t="shared" si="10"/>
        <v>07 Dec 22</v>
      </c>
      <c r="AN103" s="270" t="s">
        <v>30</v>
      </c>
      <c r="AO103" s="283">
        <v>20000</v>
      </c>
      <c r="AP103" s="284">
        <f t="shared" si="8"/>
        <v>20000</v>
      </c>
      <c r="AR103" s="283">
        <v>19560</v>
      </c>
      <c r="AS103" s="284"/>
      <c r="AT103" s="285"/>
      <c r="AU103" s="275"/>
      <c r="AV103" s="275"/>
      <c r="AW103" s="275"/>
      <c r="AX103" s="275"/>
      <c r="AY103" s="275"/>
      <c r="AZ103" s="275"/>
      <c r="BA103" s="275"/>
      <c r="BB103" s="275"/>
    </row>
    <row r="104" spans="1:54" s="276" customFormat="1" ht="16.2" thickBot="1" x14ac:dyDescent="0.35">
      <c r="A104" s="255">
        <v>97</v>
      </c>
      <c r="B104" s="277" t="s">
        <v>219</v>
      </c>
      <c r="C104" s="257"/>
      <c r="D104" s="258" t="s">
        <v>45</v>
      </c>
      <c r="E104" s="259" t="s">
        <v>48</v>
      </c>
      <c r="F104" s="260" t="s">
        <v>44</v>
      </c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2"/>
      <c r="T104" s="262"/>
      <c r="U104" s="262"/>
      <c r="V104" s="262"/>
      <c r="W104" s="261"/>
      <c r="X104" s="263" t="str">
        <f t="shared" si="3"/>
        <v>524ECB</v>
      </c>
      <c r="Y104" s="257" t="s">
        <v>213</v>
      </c>
      <c r="Z104" s="264" t="s">
        <v>44</v>
      </c>
      <c r="AA104" s="257"/>
      <c r="AB104" s="265"/>
      <c r="AC104" s="257"/>
      <c r="AD104" s="257"/>
      <c r="AE104" s="265"/>
      <c r="AF104" s="265"/>
      <c r="AG104" s="265"/>
      <c r="AH104" s="265"/>
      <c r="AI104" s="281">
        <f t="shared" si="9"/>
        <v>44881</v>
      </c>
      <c r="AJ104" s="282">
        <v>44882</v>
      </c>
      <c r="AK104" s="281">
        <v>44883</v>
      </c>
      <c r="AL104" s="268" t="s">
        <v>191</v>
      </c>
      <c r="AM104" s="268" t="str">
        <f t="shared" si="10"/>
        <v>07 Dec 22</v>
      </c>
      <c r="AN104" s="270" t="s">
        <v>30</v>
      </c>
      <c r="AO104" s="283">
        <v>14982</v>
      </c>
      <c r="AP104" s="284">
        <f t="shared" si="8"/>
        <v>14982</v>
      </c>
      <c r="AR104" s="283">
        <v>14915</v>
      </c>
      <c r="AS104" s="284"/>
      <c r="AT104" s="285"/>
      <c r="AU104" s="275"/>
      <c r="AV104" s="275"/>
      <c r="AW104" s="275"/>
      <c r="AX104" s="275"/>
      <c r="AY104" s="275"/>
      <c r="AZ104" s="275"/>
      <c r="BA104" s="275"/>
      <c r="BB104" s="275"/>
    </row>
    <row r="105" spans="1:54" s="276" customFormat="1" ht="31.8" thickBot="1" x14ac:dyDescent="0.35">
      <c r="A105" s="255">
        <v>98</v>
      </c>
      <c r="B105" s="277" t="s">
        <v>226</v>
      </c>
      <c r="C105" s="257"/>
      <c r="D105" s="258" t="s">
        <v>193</v>
      </c>
      <c r="E105" s="259" t="s">
        <v>55</v>
      </c>
      <c r="F105" s="260" t="s">
        <v>44</v>
      </c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2"/>
      <c r="T105" s="262"/>
      <c r="U105" s="262"/>
      <c r="V105" s="262"/>
      <c r="W105" s="261"/>
      <c r="X105" s="263" t="str">
        <f t="shared" si="3"/>
        <v>544ECB</v>
      </c>
      <c r="Y105" s="257" t="s">
        <v>213</v>
      </c>
      <c r="Z105" s="264" t="s">
        <v>44</v>
      </c>
      <c r="AA105" s="257"/>
      <c r="AB105" s="265"/>
      <c r="AC105" s="257"/>
      <c r="AD105" s="257"/>
      <c r="AE105" s="265"/>
      <c r="AF105" s="265"/>
      <c r="AG105" s="265"/>
      <c r="AH105" s="265"/>
      <c r="AI105" s="281">
        <f t="shared" si="9"/>
        <v>44882</v>
      </c>
      <c r="AJ105" s="282">
        <v>44883</v>
      </c>
      <c r="AK105" s="281">
        <v>44910</v>
      </c>
      <c r="AL105" s="268" t="s">
        <v>194</v>
      </c>
      <c r="AM105" s="268" t="str">
        <f t="shared" si="10"/>
        <v>21 Dec 22</v>
      </c>
      <c r="AN105" s="270" t="s">
        <v>30</v>
      </c>
      <c r="AO105" s="283">
        <v>222270</v>
      </c>
      <c r="AP105" s="284">
        <f t="shared" si="8"/>
        <v>222270</v>
      </c>
      <c r="AR105" s="283">
        <v>217150</v>
      </c>
      <c r="AS105" s="284"/>
      <c r="AT105" s="285"/>
      <c r="AU105" s="275"/>
      <c r="AV105" s="275"/>
      <c r="AW105" s="275"/>
      <c r="AX105" s="275"/>
      <c r="AY105" s="275"/>
      <c r="AZ105" s="275"/>
      <c r="BA105" s="275"/>
      <c r="BB105" s="275"/>
    </row>
    <row r="106" spans="1:54" s="276" customFormat="1" ht="16.2" thickBot="1" x14ac:dyDescent="0.35">
      <c r="A106" s="255">
        <v>99</v>
      </c>
      <c r="B106" s="289" t="s">
        <v>231</v>
      </c>
      <c r="C106" s="257"/>
      <c r="D106" s="258" t="s">
        <v>195</v>
      </c>
      <c r="E106" s="259" t="s">
        <v>48</v>
      </c>
      <c r="F106" s="260" t="s">
        <v>44</v>
      </c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2"/>
      <c r="T106" s="262"/>
      <c r="U106" s="262"/>
      <c r="V106" s="262"/>
      <c r="W106" s="261"/>
      <c r="X106" s="263" t="str">
        <f t="shared" si="3"/>
        <v>524ECB</v>
      </c>
      <c r="Y106" s="257" t="s">
        <v>213</v>
      </c>
      <c r="Z106" s="264" t="s">
        <v>44</v>
      </c>
      <c r="AA106" s="257"/>
      <c r="AB106" s="265"/>
      <c r="AC106" s="257"/>
      <c r="AD106" s="257"/>
      <c r="AE106" s="265"/>
      <c r="AF106" s="265"/>
      <c r="AG106" s="265"/>
      <c r="AH106" s="265"/>
      <c r="AI106" s="281">
        <f t="shared" si="9"/>
        <v>44882</v>
      </c>
      <c r="AJ106" s="282">
        <v>44883</v>
      </c>
      <c r="AK106" s="281">
        <v>44910</v>
      </c>
      <c r="AL106" s="268" t="s">
        <v>194</v>
      </c>
      <c r="AM106" s="268" t="str">
        <f t="shared" si="10"/>
        <v>21 Dec 22</v>
      </c>
      <c r="AN106" s="288" t="s">
        <v>87</v>
      </c>
      <c r="AO106" s="283">
        <v>123594.68</v>
      </c>
      <c r="AP106" s="284"/>
      <c r="AQ106" s="284">
        <f t="shared" si="7"/>
        <v>123594.68</v>
      </c>
      <c r="AR106" s="283">
        <v>111679</v>
      </c>
      <c r="AS106" s="284"/>
      <c r="AT106" s="285"/>
      <c r="AU106" s="275"/>
      <c r="AV106" s="275"/>
      <c r="AW106" s="275"/>
      <c r="AX106" s="275"/>
      <c r="AY106" s="275"/>
      <c r="AZ106" s="275"/>
      <c r="BA106" s="275"/>
      <c r="BB106" s="275"/>
    </row>
    <row r="107" spans="1:54" s="276" customFormat="1" ht="16.2" thickBot="1" x14ac:dyDescent="0.35">
      <c r="A107" s="255">
        <v>100</v>
      </c>
      <c r="B107" s="289" t="s">
        <v>231</v>
      </c>
      <c r="C107" s="257"/>
      <c r="D107" s="258" t="s">
        <v>195</v>
      </c>
      <c r="E107" s="259" t="s">
        <v>48</v>
      </c>
      <c r="F107" s="260" t="s">
        <v>44</v>
      </c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2"/>
      <c r="T107" s="262"/>
      <c r="U107" s="262"/>
      <c r="V107" s="262"/>
      <c r="W107" s="261"/>
      <c r="X107" s="263" t="str">
        <f t="shared" ref="X107:X119" si="11">E107</f>
        <v>524ECB</v>
      </c>
      <c r="Y107" s="257" t="s">
        <v>213</v>
      </c>
      <c r="Z107" s="264" t="s">
        <v>44</v>
      </c>
      <c r="AA107" s="257"/>
      <c r="AB107" s="265"/>
      <c r="AC107" s="257"/>
      <c r="AD107" s="257"/>
      <c r="AE107" s="265"/>
      <c r="AF107" s="265"/>
      <c r="AG107" s="265"/>
      <c r="AH107" s="265"/>
      <c r="AI107" s="281">
        <f t="shared" si="9"/>
        <v>44882</v>
      </c>
      <c r="AJ107" s="282">
        <v>44883</v>
      </c>
      <c r="AK107" s="281">
        <v>44910</v>
      </c>
      <c r="AL107" s="268" t="s">
        <v>194</v>
      </c>
      <c r="AM107" s="268" t="str">
        <f t="shared" si="10"/>
        <v>21 Dec 22</v>
      </c>
      <c r="AN107" s="288" t="s">
        <v>87</v>
      </c>
      <c r="AO107" s="283">
        <v>410687.67</v>
      </c>
      <c r="AP107" s="284"/>
      <c r="AQ107" s="284">
        <f t="shared" ref="AQ107:AQ118" si="12">AO107</f>
        <v>410687.67</v>
      </c>
      <c r="AR107" s="283">
        <v>406768.5</v>
      </c>
      <c r="AS107" s="284"/>
      <c r="AT107" s="285"/>
      <c r="AU107" s="275"/>
      <c r="AV107" s="275"/>
      <c r="AW107" s="275"/>
      <c r="AX107" s="275"/>
      <c r="AY107" s="275"/>
      <c r="AZ107" s="275"/>
      <c r="BA107" s="275"/>
      <c r="BB107" s="275"/>
    </row>
    <row r="108" spans="1:54" s="276" customFormat="1" ht="31.8" thickBot="1" x14ac:dyDescent="0.35">
      <c r="A108" s="255">
        <v>101</v>
      </c>
      <c r="B108" s="277" t="s">
        <v>224</v>
      </c>
      <c r="C108" s="257"/>
      <c r="D108" s="258" t="s">
        <v>189</v>
      </c>
      <c r="E108" s="259" t="s">
        <v>54</v>
      </c>
      <c r="F108" s="260" t="s">
        <v>44</v>
      </c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2"/>
      <c r="T108" s="262"/>
      <c r="U108" s="262"/>
      <c r="V108" s="262"/>
      <c r="W108" s="261"/>
      <c r="X108" s="263" t="str">
        <f t="shared" si="11"/>
        <v>52EBDE</v>
      </c>
      <c r="Y108" s="257" t="s">
        <v>213</v>
      </c>
      <c r="Z108" s="264" t="s">
        <v>44</v>
      </c>
      <c r="AA108" s="257"/>
      <c r="AB108" s="265"/>
      <c r="AC108" s="257"/>
      <c r="AD108" s="257"/>
      <c r="AE108" s="265"/>
      <c r="AF108" s="265"/>
      <c r="AG108" s="265"/>
      <c r="AH108" s="265"/>
      <c r="AI108" s="281">
        <f t="shared" si="9"/>
        <v>44889</v>
      </c>
      <c r="AJ108" s="282">
        <v>44890</v>
      </c>
      <c r="AK108" s="281">
        <v>44907</v>
      </c>
      <c r="AL108" s="268" t="s">
        <v>196</v>
      </c>
      <c r="AM108" s="268" t="str">
        <f t="shared" si="10"/>
        <v>16 Dec 22</v>
      </c>
      <c r="AN108" s="270" t="s">
        <v>30</v>
      </c>
      <c r="AO108" s="283">
        <v>24833.200000000001</v>
      </c>
      <c r="AP108" s="284">
        <f t="shared" ref="AP108:AP113" si="13">AO108</f>
        <v>24833.200000000001</v>
      </c>
      <c r="AR108" s="283">
        <v>24524</v>
      </c>
      <c r="AS108" s="284"/>
      <c r="AT108" s="285"/>
      <c r="AU108" s="275"/>
      <c r="AV108" s="275"/>
      <c r="AW108" s="275"/>
      <c r="AX108" s="275"/>
      <c r="AY108" s="275"/>
      <c r="AZ108" s="275"/>
      <c r="BA108" s="275"/>
      <c r="BB108" s="275"/>
    </row>
    <row r="109" spans="1:54" s="276" customFormat="1" ht="16.2" thickBot="1" x14ac:dyDescent="0.35">
      <c r="A109" s="255">
        <v>102</v>
      </c>
      <c r="B109" s="277" t="s">
        <v>215</v>
      </c>
      <c r="C109" s="257"/>
      <c r="D109" s="258" t="s">
        <v>61</v>
      </c>
      <c r="E109" s="259" t="s">
        <v>53</v>
      </c>
      <c r="F109" s="260" t="s">
        <v>44</v>
      </c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2"/>
      <c r="T109" s="262"/>
      <c r="U109" s="262"/>
      <c r="V109" s="262"/>
      <c r="W109" s="261"/>
      <c r="X109" s="263" t="str">
        <f t="shared" si="11"/>
        <v>512ECB</v>
      </c>
      <c r="Y109" s="257" t="s">
        <v>213</v>
      </c>
      <c r="Z109" s="264" t="s">
        <v>44</v>
      </c>
      <c r="AA109" s="257"/>
      <c r="AB109" s="265"/>
      <c r="AC109" s="257"/>
      <c r="AD109" s="257"/>
      <c r="AE109" s="265"/>
      <c r="AF109" s="265"/>
      <c r="AG109" s="265"/>
      <c r="AH109" s="265"/>
      <c r="AI109" s="281">
        <f t="shared" si="9"/>
        <v>44889</v>
      </c>
      <c r="AJ109" s="282">
        <v>44890</v>
      </c>
      <c r="AK109" s="281">
        <v>44907</v>
      </c>
      <c r="AL109" s="268" t="s">
        <v>196</v>
      </c>
      <c r="AM109" s="268" t="str">
        <f t="shared" si="10"/>
        <v>16 Dec 22</v>
      </c>
      <c r="AN109" s="270" t="s">
        <v>30</v>
      </c>
      <c r="AO109" s="283">
        <v>30925</v>
      </c>
      <c r="AP109" s="284">
        <f t="shared" si="13"/>
        <v>30925</v>
      </c>
      <c r="AR109" s="283">
        <v>30894</v>
      </c>
      <c r="AS109" s="284"/>
      <c r="AT109" s="285"/>
      <c r="AU109" s="275"/>
      <c r="AV109" s="275"/>
      <c r="AW109" s="275"/>
      <c r="AX109" s="275"/>
      <c r="AY109" s="275"/>
      <c r="AZ109" s="275"/>
      <c r="BA109" s="275"/>
      <c r="BB109" s="275"/>
    </row>
    <row r="110" spans="1:54" s="276" customFormat="1" ht="16.2" thickBot="1" x14ac:dyDescent="0.35">
      <c r="A110" s="255">
        <v>103</v>
      </c>
      <c r="B110" s="277" t="s">
        <v>219</v>
      </c>
      <c r="C110" s="257"/>
      <c r="D110" s="258" t="s">
        <v>45</v>
      </c>
      <c r="E110" s="259" t="s">
        <v>53</v>
      </c>
      <c r="F110" s="260" t="s">
        <v>44</v>
      </c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2"/>
      <c r="T110" s="262"/>
      <c r="U110" s="262"/>
      <c r="V110" s="262"/>
      <c r="W110" s="261"/>
      <c r="X110" s="263" t="str">
        <f t="shared" si="11"/>
        <v>512ECB</v>
      </c>
      <c r="Y110" s="257" t="s">
        <v>213</v>
      </c>
      <c r="Z110" s="264" t="s">
        <v>44</v>
      </c>
      <c r="AA110" s="257"/>
      <c r="AB110" s="265"/>
      <c r="AC110" s="257"/>
      <c r="AD110" s="257"/>
      <c r="AE110" s="265"/>
      <c r="AF110" s="265"/>
      <c r="AG110" s="265"/>
      <c r="AH110" s="265"/>
      <c r="AI110" s="281">
        <f t="shared" si="9"/>
        <v>44889</v>
      </c>
      <c r="AJ110" s="282">
        <v>44890</v>
      </c>
      <c r="AK110" s="281">
        <v>44907</v>
      </c>
      <c r="AL110" s="268" t="s">
        <v>196</v>
      </c>
      <c r="AM110" s="268" t="str">
        <f t="shared" si="10"/>
        <v>16 Dec 22</v>
      </c>
      <c r="AN110" s="270" t="s">
        <v>30</v>
      </c>
      <c r="AO110" s="283">
        <v>18895</v>
      </c>
      <c r="AP110" s="284">
        <f t="shared" si="13"/>
        <v>18895</v>
      </c>
      <c r="AR110" s="283">
        <v>18008</v>
      </c>
      <c r="AS110" s="284"/>
      <c r="AT110" s="285"/>
      <c r="AU110" s="275"/>
      <c r="AV110" s="275"/>
      <c r="AW110" s="275"/>
      <c r="AX110" s="275"/>
      <c r="AY110" s="275"/>
      <c r="AZ110" s="275"/>
      <c r="BA110" s="275"/>
      <c r="BB110" s="275"/>
    </row>
    <row r="111" spans="1:54" s="276" customFormat="1" ht="16.2" thickBot="1" x14ac:dyDescent="0.35">
      <c r="A111" s="255">
        <v>104</v>
      </c>
      <c r="B111" s="277" t="s">
        <v>217</v>
      </c>
      <c r="C111" s="257"/>
      <c r="D111" s="258" t="s">
        <v>169</v>
      </c>
      <c r="E111" s="259" t="s">
        <v>48</v>
      </c>
      <c r="F111" s="260" t="s">
        <v>44</v>
      </c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2"/>
      <c r="T111" s="262"/>
      <c r="U111" s="262"/>
      <c r="V111" s="262"/>
      <c r="W111" s="261"/>
      <c r="X111" s="263" t="str">
        <f t="shared" si="11"/>
        <v>524ECB</v>
      </c>
      <c r="Y111" s="257" t="s">
        <v>213</v>
      </c>
      <c r="Z111" s="264" t="s">
        <v>44</v>
      </c>
      <c r="AA111" s="257"/>
      <c r="AB111" s="265"/>
      <c r="AC111" s="257"/>
      <c r="AD111" s="257"/>
      <c r="AE111" s="265"/>
      <c r="AF111" s="265"/>
      <c r="AG111" s="265"/>
      <c r="AH111" s="265"/>
      <c r="AI111" s="281">
        <f t="shared" si="9"/>
        <v>44899</v>
      </c>
      <c r="AJ111" s="282">
        <v>44900</v>
      </c>
      <c r="AK111" s="281">
        <v>44910</v>
      </c>
      <c r="AL111" s="268" t="s">
        <v>197</v>
      </c>
      <c r="AM111" s="268" t="str">
        <f t="shared" si="10"/>
        <v>22 Dec 22</v>
      </c>
      <c r="AN111" s="270" t="s">
        <v>30</v>
      </c>
      <c r="AO111" s="283">
        <v>32908</v>
      </c>
      <c r="AP111" s="284">
        <f t="shared" si="13"/>
        <v>32908</v>
      </c>
      <c r="AR111" s="283">
        <v>32810</v>
      </c>
      <c r="AS111" s="284"/>
      <c r="AT111" s="285"/>
      <c r="AU111" s="275"/>
      <c r="AV111" s="275"/>
      <c r="AW111" s="275"/>
      <c r="AX111" s="275"/>
      <c r="AY111" s="275"/>
      <c r="AZ111" s="275"/>
      <c r="BA111" s="275"/>
      <c r="BB111" s="275"/>
    </row>
    <row r="112" spans="1:54" s="276" customFormat="1" ht="16.2" thickBot="1" x14ac:dyDescent="0.35">
      <c r="A112" s="255">
        <v>105</v>
      </c>
      <c r="B112" s="277" t="s">
        <v>217</v>
      </c>
      <c r="C112" s="257"/>
      <c r="D112" s="258" t="s">
        <v>169</v>
      </c>
      <c r="E112" s="259" t="s">
        <v>48</v>
      </c>
      <c r="F112" s="260" t="s">
        <v>44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2"/>
      <c r="T112" s="262"/>
      <c r="U112" s="262"/>
      <c r="V112" s="262"/>
      <c r="W112" s="261"/>
      <c r="X112" s="263" t="str">
        <f t="shared" si="11"/>
        <v>524ECB</v>
      </c>
      <c r="Y112" s="257" t="s">
        <v>213</v>
      </c>
      <c r="Z112" s="264" t="s">
        <v>44</v>
      </c>
      <c r="AA112" s="257"/>
      <c r="AB112" s="265"/>
      <c r="AC112" s="257"/>
      <c r="AD112" s="257"/>
      <c r="AE112" s="265"/>
      <c r="AF112" s="265"/>
      <c r="AG112" s="265"/>
      <c r="AH112" s="265"/>
      <c r="AI112" s="281">
        <f t="shared" si="9"/>
        <v>44899</v>
      </c>
      <c r="AJ112" s="282">
        <v>44900</v>
      </c>
      <c r="AK112" s="281">
        <v>44910</v>
      </c>
      <c r="AL112" s="268" t="s">
        <v>197</v>
      </c>
      <c r="AM112" s="268" t="str">
        <f t="shared" si="10"/>
        <v>22 Dec 22</v>
      </c>
      <c r="AN112" s="270" t="s">
        <v>30</v>
      </c>
      <c r="AO112" s="283">
        <v>59199</v>
      </c>
      <c r="AP112" s="284">
        <f t="shared" si="13"/>
        <v>59199</v>
      </c>
      <c r="AR112" s="283">
        <v>59100</v>
      </c>
      <c r="AS112" s="284"/>
      <c r="AT112" s="285"/>
      <c r="AU112" s="275"/>
      <c r="AV112" s="275"/>
      <c r="AW112" s="275"/>
      <c r="AX112" s="275"/>
      <c r="AY112" s="275"/>
      <c r="AZ112" s="275"/>
      <c r="BA112" s="275"/>
      <c r="BB112" s="275"/>
    </row>
    <row r="113" spans="1:54" s="276" customFormat="1" ht="31.8" thickBot="1" x14ac:dyDescent="0.35">
      <c r="A113" s="255">
        <v>106</v>
      </c>
      <c r="B113" s="289" t="s">
        <v>220</v>
      </c>
      <c r="C113" s="257"/>
      <c r="D113" s="258" t="s">
        <v>198</v>
      </c>
      <c r="E113" s="259" t="s">
        <v>48</v>
      </c>
      <c r="F113" s="260" t="s">
        <v>44</v>
      </c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2"/>
      <c r="T113" s="262"/>
      <c r="U113" s="262"/>
      <c r="V113" s="262"/>
      <c r="W113" s="261"/>
      <c r="X113" s="263" t="str">
        <f t="shared" si="11"/>
        <v>524ECB</v>
      </c>
      <c r="Y113" s="257" t="s">
        <v>213</v>
      </c>
      <c r="Z113" s="264" t="s">
        <v>44</v>
      </c>
      <c r="AA113" s="257"/>
      <c r="AB113" s="265"/>
      <c r="AC113" s="257"/>
      <c r="AD113" s="257"/>
      <c r="AE113" s="265"/>
      <c r="AF113" s="265"/>
      <c r="AG113" s="265"/>
      <c r="AH113" s="265"/>
      <c r="AI113" s="281">
        <v>44896</v>
      </c>
      <c r="AJ113" s="282">
        <v>44900</v>
      </c>
      <c r="AK113" s="281">
        <v>44910</v>
      </c>
      <c r="AL113" s="268" t="s">
        <v>197</v>
      </c>
      <c r="AM113" s="268" t="str">
        <f t="shared" si="10"/>
        <v>22 Dec 22</v>
      </c>
      <c r="AN113" s="270" t="s">
        <v>30</v>
      </c>
      <c r="AO113" s="283">
        <v>22945.5</v>
      </c>
      <c r="AP113" s="284">
        <f t="shared" si="13"/>
        <v>22945.5</v>
      </c>
      <c r="AR113" s="283">
        <v>22000</v>
      </c>
      <c r="AS113" s="284"/>
      <c r="AT113" s="285"/>
      <c r="AU113" s="275"/>
      <c r="AV113" s="275"/>
      <c r="AW113" s="275"/>
      <c r="AX113" s="275"/>
      <c r="AY113" s="275"/>
      <c r="AZ113" s="275"/>
      <c r="BA113" s="275"/>
      <c r="BB113" s="275"/>
    </row>
    <row r="114" spans="1:54" s="276" customFormat="1" ht="31.8" thickBot="1" x14ac:dyDescent="0.35">
      <c r="A114" s="255">
        <v>107</v>
      </c>
      <c r="B114" s="277" t="s">
        <v>224</v>
      </c>
      <c r="C114" s="257"/>
      <c r="D114" s="258" t="s">
        <v>189</v>
      </c>
      <c r="E114" s="259" t="s">
        <v>54</v>
      </c>
      <c r="F114" s="260" t="s">
        <v>44</v>
      </c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2"/>
      <c r="T114" s="262"/>
      <c r="U114" s="262"/>
      <c r="V114" s="262"/>
      <c r="W114" s="261"/>
      <c r="X114" s="263" t="str">
        <f t="shared" si="11"/>
        <v>52EBDE</v>
      </c>
      <c r="Y114" s="257" t="s">
        <v>213</v>
      </c>
      <c r="Z114" s="264" t="s">
        <v>44</v>
      </c>
      <c r="AA114" s="257"/>
      <c r="AB114" s="265"/>
      <c r="AC114" s="257"/>
      <c r="AD114" s="257"/>
      <c r="AE114" s="265"/>
      <c r="AF114" s="265"/>
      <c r="AG114" s="265"/>
      <c r="AH114" s="265"/>
      <c r="AI114" s="281">
        <v>44896</v>
      </c>
      <c r="AJ114" s="282">
        <v>44900</v>
      </c>
      <c r="AK114" s="281">
        <v>44910</v>
      </c>
      <c r="AL114" s="268" t="s">
        <v>197</v>
      </c>
      <c r="AM114" s="268" t="str">
        <f t="shared" si="10"/>
        <v>22 Dec 22</v>
      </c>
      <c r="AN114" s="288" t="s">
        <v>87</v>
      </c>
      <c r="AO114" s="283">
        <v>12000</v>
      </c>
      <c r="AP114" s="284"/>
      <c r="AQ114" s="284">
        <f t="shared" si="12"/>
        <v>12000</v>
      </c>
      <c r="AR114" s="283">
        <v>11800</v>
      </c>
      <c r="AS114" s="284"/>
      <c r="AT114" s="285"/>
      <c r="AU114" s="275"/>
      <c r="AV114" s="275"/>
      <c r="AW114" s="275"/>
      <c r="AX114" s="275"/>
      <c r="AY114" s="275"/>
      <c r="AZ114" s="275"/>
      <c r="BA114" s="275"/>
      <c r="BB114" s="275"/>
    </row>
    <row r="115" spans="1:54" s="276" customFormat="1" ht="31.8" thickBot="1" x14ac:dyDescent="0.35">
      <c r="A115" s="255">
        <v>108</v>
      </c>
      <c r="B115" s="277" t="s">
        <v>224</v>
      </c>
      <c r="C115" s="257"/>
      <c r="D115" s="258" t="s">
        <v>189</v>
      </c>
      <c r="E115" s="259" t="s">
        <v>54</v>
      </c>
      <c r="F115" s="260" t="s">
        <v>44</v>
      </c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2"/>
      <c r="T115" s="262"/>
      <c r="U115" s="262"/>
      <c r="V115" s="262"/>
      <c r="W115" s="261"/>
      <c r="X115" s="263" t="str">
        <f t="shared" si="11"/>
        <v>52EBDE</v>
      </c>
      <c r="Y115" s="257" t="s">
        <v>213</v>
      </c>
      <c r="Z115" s="264" t="s">
        <v>44</v>
      </c>
      <c r="AA115" s="257"/>
      <c r="AB115" s="265"/>
      <c r="AC115" s="257"/>
      <c r="AD115" s="257"/>
      <c r="AE115" s="265"/>
      <c r="AF115" s="265"/>
      <c r="AG115" s="265"/>
      <c r="AH115" s="265"/>
      <c r="AI115" s="281">
        <v>44896</v>
      </c>
      <c r="AJ115" s="282">
        <v>44900</v>
      </c>
      <c r="AK115" s="281">
        <v>44910</v>
      </c>
      <c r="AL115" s="268" t="s">
        <v>197</v>
      </c>
      <c r="AM115" s="268" t="str">
        <f t="shared" si="10"/>
        <v>22 Dec 22</v>
      </c>
      <c r="AN115" s="270" t="s">
        <v>30</v>
      </c>
      <c r="AO115" s="283">
        <v>30000</v>
      </c>
      <c r="AP115" s="284">
        <f>AO115</f>
        <v>30000</v>
      </c>
      <c r="AR115" s="283">
        <v>29684</v>
      </c>
      <c r="AS115" s="284"/>
      <c r="AT115" s="285"/>
      <c r="AU115" s="275"/>
      <c r="AV115" s="275"/>
      <c r="AW115" s="275"/>
      <c r="AX115" s="275"/>
      <c r="AY115" s="275"/>
      <c r="AZ115" s="275"/>
      <c r="BA115" s="275"/>
      <c r="BB115" s="275"/>
    </row>
    <row r="116" spans="1:54" s="276" customFormat="1" ht="31.8" thickBot="1" x14ac:dyDescent="0.35">
      <c r="A116" s="255">
        <v>109</v>
      </c>
      <c r="B116" s="277" t="s">
        <v>224</v>
      </c>
      <c r="C116" s="257"/>
      <c r="D116" s="278" t="s">
        <v>189</v>
      </c>
      <c r="E116" s="259" t="s">
        <v>55</v>
      </c>
      <c r="F116" s="260" t="s">
        <v>44</v>
      </c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2"/>
      <c r="T116" s="262"/>
      <c r="U116" s="262"/>
      <c r="V116" s="262"/>
      <c r="W116" s="261"/>
      <c r="X116" s="263" t="str">
        <f t="shared" si="11"/>
        <v>544ECB</v>
      </c>
      <c r="Y116" s="257" t="s">
        <v>213</v>
      </c>
      <c r="Z116" s="264" t="s">
        <v>44</v>
      </c>
      <c r="AA116" s="257"/>
      <c r="AB116" s="265"/>
      <c r="AC116" s="257"/>
      <c r="AD116" s="257"/>
      <c r="AE116" s="265"/>
      <c r="AF116" s="265"/>
      <c r="AG116" s="265"/>
      <c r="AH116" s="265"/>
      <c r="AI116" s="281">
        <v>44896</v>
      </c>
      <c r="AJ116" s="282">
        <v>44900</v>
      </c>
      <c r="AK116" s="281">
        <v>44910</v>
      </c>
      <c r="AL116" s="268" t="s">
        <v>197</v>
      </c>
      <c r="AM116" s="268" t="str">
        <f t="shared" si="10"/>
        <v>22 Dec 22</v>
      </c>
      <c r="AN116" s="270" t="s">
        <v>30</v>
      </c>
      <c r="AO116" s="286">
        <v>11755.81</v>
      </c>
      <c r="AP116" s="284">
        <f>AO116</f>
        <v>11755.81</v>
      </c>
      <c r="AR116" s="273">
        <v>11630</v>
      </c>
      <c r="AS116" s="284"/>
      <c r="AT116" s="285"/>
      <c r="AU116" s="275"/>
      <c r="AV116" s="275"/>
      <c r="AW116" s="275"/>
      <c r="AX116" s="275"/>
      <c r="AY116" s="275"/>
      <c r="AZ116" s="275"/>
      <c r="BA116" s="275"/>
      <c r="BB116" s="275"/>
    </row>
    <row r="117" spans="1:54" s="276" customFormat="1" ht="31.8" thickBot="1" x14ac:dyDescent="0.35">
      <c r="A117" s="255">
        <v>110</v>
      </c>
      <c r="B117" s="277" t="s">
        <v>221</v>
      </c>
      <c r="C117" s="294"/>
      <c r="D117" s="295" t="s">
        <v>177</v>
      </c>
      <c r="E117" s="296" t="s">
        <v>49</v>
      </c>
      <c r="F117" s="297" t="s">
        <v>44</v>
      </c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9"/>
      <c r="T117" s="299"/>
      <c r="U117" s="299"/>
      <c r="V117" s="299"/>
      <c r="W117" s="298"/>
      <c r="X117" s="300" t="str">
        <f t="shared" si="11"/>
        <v>534ECB</v>
      </c>
      <c r="Y117" s="257" t="s">
        <v>213</v>
      </c>
      <c r="Z117" s="301" t="s">
        <v>44</v>
      </c>
      <c r="AA117" s="257"/>
      <c r="AB117" s="265"/>
      <c r="AC117" s="257"/>
      <c r="AD117" s="257"/>
      <c r="AE117" s="265"/>
      <c r="AF117" s="265"/>
      <c r="AG117" s="265"/>
      <c r="AH117" s="265"/>
      <c r="AI117" s="281">
        <v>44896</v>
      </c>
      <c r="AJ117" s="282">
        <v>44900</v>
      </c>
      <c r="AK117" s="281">
        <v>44910</v>
      </c>
      <c r="AL117" s="268" t="s">
        <v>197</v>
      </c>
      <c r="AM117" s="268" t="s">
        <v>197</v>
      </c>
      <c r="AN117" s="270" t="s">
        <v>30</v>
      </c>
      <c r="AO117" s="286">
        <v>7852</v>
      </c>
      <c r="AP117" s="284">
        <f>AO117</f>
        <v>7852</v>
      </c>
      <c r="AR117" s="273">
        <v>7200</v>
      </c>
      <c r="AS117" s="284"/>
      <c r="AT117" s="285"/>
      <c r="AU117" s="275"/>
      <c r="AV117" s="275"/>
      <c r="AW117" s="275"/>
      <c r="AX117" s="275"/>
      <c r="AY117" s="275"/>
      <c r="AZ117" s="275"/>
      <c r="BA117" s="275"/>
      <c r="BB117" s="275"/>
    </row>
    <row r="118" spans="1:54" s="276" customFormat="1" ht="31.8" thickBot="1" x14ac:dyDescent="0.35">
      <c r="A118" s="255">
        <v>111</v>
      </c>
      <c r="B118" s="277" t="s">
        <v>224</v>
      </c>
      <c r="C118" s="275"/>
      <c r="D118" s="302" t="s">
        <v>65</v>
      </c>
      <c r="E118" s="256" t="s">
        <v>55</v>
      </c>
      <c r="F118" s="260" t="s">
        <v>44</v>
      </c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275"/>
      <c r="T118" s="275"/>
      <c r="U118" s="275"/>
      <c r="V118" s="275"/>
      <c r="W118" s="303"/>
      <c r="X118" s="256" t="str">
        <f t="shared" si="11"/>
        <v>544ECB</v>
      </c>
      <c r="Y118" s="257" t="s">
        <v>213</v>
      </c>
      <c r="Z118" s="264" t="s">
        <v>44</v>
      </c>
      <c r="AA118" s="257"/>
      <c r="AB118" s="265"/>
      <c r="AC118" s="257"/>
      <c r="AD118" s="257"/>
      <c r="AE118" s="265"/>
      <c r="AF118" s="265"/>
      <c r="AG118" s="265"/>
      <c r="AH118" s="265"/>
      <c r="AI118" s="266">
        <v>44902</v>
      </c>
      <c r="AJ118" s="267">
        <v>44902</v>
      </c>
      <c r="AK118" s="266">
        <v>44918</v>
      </c>
      <c r="AL118" s="268" t="s">
        <v>199</v>
      </c>
      <c r="AM118" s="268" t="s">
        <v>199</v>
      </c>
      <c r="AN118" s="304" t="s">
        <v>87</v>
      </c>
      <c r="AO118" s="305">
        <v>20000</v>
      </c>
      <c r="AP118" s="306"/>
      <c r="AQ118" s="284">
        <f t="shared" si="12"/>
        <v>20000</v>
      </c>
      <c r="AR118" s="273">
        <v>19465</v>
      </c>
      <c r="AS118" s="272"/>
      <c r="AT118" s="274"/>
      <c r="AU118" s="275"/>
      <c r="AV118" s="275"/>
      <c r="AW118" s="275"/>
      <c r="AX118" s="275"/>
      <c r="AY118" s="275"/>
      <c r="AZ118" s="275"/>
      <c r="BA118" s="275"/>
      <c r="BB118" s="275"/>
    </row>
    <row r="119" spans="1:54" s="276" customFormat="1" ht="16.2" thickBot="1" x14ac:dyDescent="0.35">
      <c r="A119" s="255">
        <v>1</v>
      </c>
      <c r="B119" s="264" t="s">
        <v>228</v>
      </c>
      <c r="C119" s="275"/>
      <c r="D119" s="307" t="s">
        <v>211</v>
      </c>
      <c r="E119" s="256" t="s">
        <v>54</v>
      </c>
      <c r="F119" s="308" t="s">
        <v>90</v>
      </c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275"/>
      <c r="T119" s="275"/>
      <c r="U119" s="275"/>
      <c r="V119" s="275"/>
      <c r="W119" s="303"/>
      <c r="X119" s="256" t="str">
        <f t="shared" si="11"/>
        <v>52EBDE</v>
      </c>
      <c r="Y119" s="257" t="s">
        <v>213</v>
      </c>
      <c r="Z119" s="308" t="s">
        <v>90</v>
      </c>
      <c r="AA119" s="257"/>
      <c r="AB119" s="265"/>
      <c r="AC119" s="257"/>
      <c r="AD119" s="257"/>
      <c r="AE119" s="265"/>
      <c r="AF119" s="265"/>
      <c r="AG119" s="265"/>
      <c r="AH119" s="265"/>
      <c r="AI119" s="266"/>
      <c r="AJ119" s="267"/>
      <c r="AK119" s="266"/>
      <c r="AL119" s="268"/>
      <c r="AM119" s="268"/>
      <c r="AN119" s="264" t="s">
        <v>30</v>
      </c>
      <c r="AO119" s="309">
        <v>7840</v>
      </c>
      <c r="AP119" s="309">
        <v>7840</v>
      </c>
      <c r="AQ119" s="284"/>
      <c r="AR119" s="273"/>
      <c r="AS119" s="272"/>
      <c r="AT119" s="274"/>
      <c r="AU119" s="275"/>
      <c r="AV119" s="275"/>
      <c r="AW119" s="275"/>
      <c r="AX119" s="275"/>
      <c r="AY119" s="275"/>
      <c r="AZ119" s="275"/>
      <c r="BA119" s="275"/>
      <c r="BB119" s="275"/>
    </row>
    <row r="120" spans="1:54" s="276" customFormat="1" ht="16.2" thickBot="1" x14ac:dyDescent="0.35">
      <c r="A120" s="255">
        <v>2</v>
      </c>
      <c r="B120" s="264" t="s">
        <v>228</v>
      </c>
      <c r="C120" s="275"/>
      <c r="D120" s="307" t="s">
        <v>211</v>
      </c>
      <c r="E120" s="256" t="s">
        <v>54</v>
      </c>
      <c r="F120" s="308" t="s">
        <v>90</v>
      </c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275"/>
      <c r="T120" s="275"/>
      <c r="U120" s="275"/>
      <c r="V120" s="275"/>
      <c r="W120" s="303"/>
      <c r="X120" s="256" t="str">
        <f t="shared" ref="X120:X147" si="14">E120</f>
        <v>52EBDE</v>
      </c>
      <c r="Y120" s="257" t="s">
        <v>213</v>
      </c>
      <c r="Z120" s="308" t="s">
        <v>90</v>
      </c>
      <c r="AA120" s="257"/>
      <c r="AB120" s="265"/>
      <c r="AC120" s="257"/>
      <c r="AD120" s="257"/>
      <c r="AE120" s="265"/>
      <c r="AF120" s="265"/>
      <c r="AG120" s="265"/>
      <c r="AH120" s="265"/>
      <c r="AI120" s="266"/>
      <c r="AJ120" s="267"/>
      <c r="AK120" s="266"/>
      <c r="AL120" s="268"/>
      <c r="AM120" s="268"/>
      <c r="AN120" s="264" t="s">
        <v>30</v>
      </c>
      <c r="AO120" s="309">
        <v>7840</v>
      </c>
      <c r="AP120" s="309">
        <v>7840</v>
      </c>
      <c r="AQ120" s="284"/>
      <c r="AR120" s="273"/>
      <c r="AS120" s="272"/>
      <c r="AT120" s="274"/>
      <c r="AU120" s="275"/>
      <c r="AV120" s="275"/>
      <c r="AW120" s="275"/>
      <c r="AX120" s="275"/>
      <c r="AY120" s="275"/>
      <c r="AZ120" s="275"/>
      <c r="BA120" s="275"/>
      <c r="BB120" s="275"/>
    </row>
    <row r="121" spans="1:54" s="276" customFormat="1" ht="16.2" thickBot="1" x14ac:dyDescent="0.35">
      <c r="A121" s="255">
        <v>3</v>
      </c>
      <c r="B121" s="264" t="s">
        <v>228</v>
      </c>
      <c r="C121" s="275"/>
      <c r="D121" s="307" t="s">
        <v>211</v>
      </c>
      <c r="E121" s="256" t="s">
        <v>54</v>
      </c>
      <c r="F121" s="308" t="s">
        <v>90</v>
      </c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275"/>
      <c r="T121" s="275"/>
      <c r="U121" s="275"/>
      <c r="V121" s="275"/>
      <c r="W121" s="303"/>
      <c r="X121" s="256" t="str">
        <f t="shared" si="14"/>
        <v>52EBDE</v>
      </c>
      <c r="Y121" s="257" t="s">
        <v>213</v>
      </c>
      <c r="Z121" s="308" t="s">
        <v>90</v>
      </c>
      <c r="AA121" s="257"/>
      <c r="AB121" s="265"/>
      <c r="AC121" s="257"/>
      <c r="AD121" s="257"/>
      <c r="AE121" s="265"/>
      <c r="AF121" s="265"/>
      <c r="AG121" s="265"/>
      <c r="AH121" s="265"/>
      <c r="AI121" s="266"/>
      <c r="AJ121" s="267"/>
      <c r="AK121" s="266"/>
      <c r="AL121" s="268"/>
      <c r="AM121" s="268"/>
      <c r="AN121" s="264" t="s">
        <v>30</v>
      </c>
      <c r="AO121" s="309">
        <v>3976</v>
      </c>
      <c r="AP121" s="309">
        <v>3976</v>
      </c>
      <c r="AQ121" s="284"/>
      <c r="AR121" s="273"/>
      <c r="AS121" s="272"/>
      <c r="AT121" s="274"/>
      <c r="AU121" s="275"/>
      <c r="AV121" s="275"/>
      <c r="AW121" s="275"/>
      <c r="AX121" s="275"/>
      <c r="AY121" s="275"/>
      <c r="AZ121" s="275"/>
      <c r="BA121" s="275"/>
      <c r="BB121" s="275"/>
    </row>
    <row r="122" spans="1:54" s="326" customFormat="1" ht="16.2" thickBot="1" x14ac:dyDescent="0.35">
      <c r="A122" s="310">
        <v>4</v>
      </c>
      <c r="B122" s="311"/>
      <c r="C122" s="312"/>
      <c r="D122" s="313" t="s">
        <v>89</v>
      </c>
      <c r="E122" s="314" t="s">
        <v>54</v>
      </c>
      <c r="F122" s="315" t="s">
        <v>90</v>
      </c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2"/>
      <c r="T122" s="312"/>
      <c r="U122" s="312"/>
      <c r="V122" s="312"/>
      <c r="W122" s="316"/>
      <c r="X122" s="314" t="str">
        <f t="shared" si="14"/>
        <v>52EBDE</v>
      </c>
      <c r="Y122" s="317" t="s">
        <v>213</v>
      </c>
      <c r="Z122" s="315" t="s">
        <v>90</v>
      </c>
      <c r="AA122" s="317"/>
      <c r="AB122" s="318"/>
      <c r="AC122" s="317"/>
      <c r="AD122" s="317"/>
      <c r="AE122" s="318"/>
      <c r="AF122" s="318"/>
      <c r="AG122" s="318"/>
      <c r="AH122" s="318"/>
      <c r="AI122" s="319"/>
      <c r="AJ122" s="320"/>
      <c r="AK122" s="319"/>
      <c r="AL122" s="321"/>
      <c r="AM122" s="321"/>
      <c r="AN122" s="311" t="s">
        <v>30</v>
      </c>
      <c r="AO122" s="322">
        <v>20000</v>
      </c>
      <c r="AP122" s="322">
        <v>20000</v>
      </c>
      <c r="AQ122" s="323"/>
      <c r="AR122" s="324"/>
      <c r="AS122" s="323"/>
      <c r="AT122" s="325"/>
      <c r="AU122" s="312"/>
      <c r="AV122" s="312"/>
      <c r="AW122" s="312"/>
      <c r="AX122" s="312"/>
      <c r="AY122" s="312"/>
      <c r="AZ122" s="312"/>
      <c r="BA122" s="312"/>
      <c r="BB122" s="312"/>
    </row>
    <row r="123" spans="1:54" s="276" customFormat="1" ht="16.2" thickBot="1" x14ac:dyDescent="0.35">
      <c r="A123" s="255">
        <v>5</v>
      </c>
      <c r="B123" s="264" t="s">
        <v>228</v>
      </c>
      <c r="C123" s="275"/>
      <c r="D123" s="307" t="s">
        <v>211</v>
      </c>
      <c r="E123" s="256" t="s">
        <v>54</v>
      </c>
      <c r="F123" s="308" t="s">
        <v>90</v>
      </c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275"/>
      <c r="T123" s="275"/>
      <c r="U123" s="275"/>
      <c r="V123" s="275"/>
      <c r="W123" s="303"/>
      <c r="X123" s="256" t="str">
        <f t="shared" si="14"/>
        <v>52EBDE</v>
      </c>
      <c r="Y123" s="257" t="s">
        <v>213</v>
      </c>
      <c r="Z123" s="308" t="s">
        <v>90</v>
      </c>
      <c r="AA123" s="257"/>
      <c r="AB123" s="265"/>
      <c r="AC123" s="257"/>
      <c r="AD123" s="257"/>
      <c r="AE123" s="265"/>
      <c r="AF123" s="265"/>
      <c r="AG123" s="265"/>
      <c r="AH123" s="265"/>
      <c r="AI123" s="266"/>
      <c r="AJ123" s="267"/>
      <c r="AK123" s="266"/>
      <c r="AL123" s="268"/>
      <c r="AM123" s="268"/>
      <c r="AN123" s="264" t="s">
        <v>30</v>
      </c>
      <c r="AO123" s="309">
        <v>7840</v>
      </c>
      <c r="AP123" s="309">
        <v>7840</v>
      </c>
      <c r="AQ123" s="284"/>
      <c r="AR123" s="273"/>
      <c r="AS123" s="272"/>
      <c r="AT123" s="274"/>
      <c r="AU123" s="275"/>
      <c r="AV123" s="275"/>
      <c r="AW123" s="275"/>
      <c r="AX123" s="275"/>
      <c r="AY123" s="275"/>
      <c r="AZ123" s="275"/>
      <c r="BA123" s="275"/>
      <c r="BB123" s="275"/>
    </row>
    <row r="124" spans="1:54" s="276" customFormat="1" ht="16.2" thickBot="1" x14ac:dyDescent="0.35">
      <c r="A124" s="255">
        <v>6</v>
      </c>
      <c r="B124" s="264" t="s">
        <v>228</v>
      </c>
      <c r="C124" s="275"/>
      <c r="D124" s="307" t="s">
        <v>211</v>
      </c>
      <c r="E124" s="256" t="s">
        <v>54</v>
      </c>
      <c r="F124" s="308" t="s">
        <v>90</v>
      </c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275"/>
      <c r="T124" s="275"/>
      <c r="U124" s="275"/>
      <c r="V124" s="275"/>
      <c r="W124" s="303"/>
      <c r="X124" s="256" t="str">
        <f t="shared" si="14"/>
        <v>52EBDE</v>
      </c>
      <c r="Y124" s="257" t="s">
        <v>213</v>
      </c>
      <c r="Z124" s="308" t="s">
        <v>90</v>
      </c>
      <c r="AA124" s="257"/>
      <c r="AB124" s="265"/>
      <c r="AC124" s="257"/>
      <c r="AD124" s="257"/>
      <c r="AE124" s="265"/>
      <c r="AF124" s="265"/>
      <c r="AG124" s="265"/>
      <c r="AH124" s="265"/>
      <c r="AI124" s="266"/>
      <c r="AJ124" s="267"/>
      <c r="AK124" s="266"/>
      <c r="AL124" s="268"/>
      <c r="AM124" s="268"/>
      <c r="AN124" s="264" t="s">
        <v>30</v>
      </c>
      <c r="AO124" s="309">
        <v>7840</v>
      </c>
      <c r="AP124" s="309">
        <v>7840</v>
      </c>
      <c r="AQ124" s="284"/>
      <c r="AR124" s="273"/>
      <c r="AS124" s="272"/>
      <c r="AT124" s="274"/>
      <c r="AU124" s="275"/>
      <c r="AV124" s="275"/>
      <c r="AW124" s="275"/>
      <c r="AX124" s="275"/>
      <c r="AY124" s="275"/>
      <c r="AZ124" s="275"/>
      <c r="BA124" s="275"/>
      <c r="BB124" s="275"/>
    </row>
    <row r="125" spans="1:54" s="276" customFormat="1" ht="16.2" thickBot="1" x14ac:dyDescent="0.35">
      <c r="A125" s="255">
        <v>7</v>
      </c>
      <c r="B125" s="264" t="s">
        <v>228</v>
      </c>
      <c r="C125" s="275"/>
      <c r="D125" s="307" t="s">
        <v>211</v>
      </c>
      <c r="E125" s="256" t="s">
        <v>54</v>
      </c>
      <c r="F125" s="308" t="s">
        <v>90</v>
      </c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275"/>
      <c r="T125" s="275"/>
      <c r="U125" s="275"/>
      <c r="V125" s="275"/>
      <c r="W125" s="303"/>
      <c r="X125" s="256" t="str">
        <f t="shared" si="14"/>
        <v>52EBDE</v>
      </c>
      <c r="Y125" s="257" t="s">
        <v>213</v>
      </c>
      <c r="Z125" s="308" t="s">
        <v>90</v>
      </c>
      <c r="AA125" s="257"/>
      <c r="AB125" s="265"/>
      <c r="AC125" s="257"/>
      <c r="AD125" s="257"/>
      <c r="AE125" s="265"/>
      <c r="AF125" s="265"/>
      <c r="AG125" s="265"/>
      <c r="AH125" s="265"/>
      <c r="AI125" s="266"/>
      <c r="AJ125" s="267"/>
      <c r="AK125" s="266"/>
      <c r="AL125" s="268"/>
      <c r="AM125" s="268"/>
      <c r="AN125" s="264" t="s">
        <v>30</v>
      </c>
      <c r="AO125" s="309">
        <v>3997.5</v>
      </c>
      <c r="AP125" s="309">
        <v>3997.5</v>
      </c>
      <c r="AQ125" s="284"/>
      <c r="AR125" s="273"/>
      <c r="AS125" s="272"/>
      <c r="AT125" s="274"/>
      <c r="AU125" s="275"/>
      <c r="AV125" s="275"/>
      <c r="AW125" s="275"/>
      <c r="AX125" s="275"/>
      <c r="AY125" s="275"/>
      <c r="AZ125" s="275"/>
      <c r="BA125" s="275"/>
      <c r="BB125" s="275"/>
    </row>
    <row r="126" spans="1:54" s="276" customFormat="1" ht="16.2" thickBot="1" x14ac:dyDescent="0.35">
      <c r="A126" s="255">
        <v>8</v>
      </c>
      <c r="B126" s="264" t="s">
        <v>228</v>
      </c>
      <c r="C126" s="275"/>
      <c r="D126" s="307" t="s">
        <v>211</v>
      </c>
      <c r="E126" s="256" t="s">
        <v>54</v>
      </c>
      <c r="F126" s="308" t="s">
        <v>90</v>
      </c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275"/>
      <c r="T126" s="275"/>
      <c r="U126" s="275"/>
      <c r="V126" s="275"/>
      <c r="W126" s="303"/>
      <c r="X126" s="256" t="str">
        <f t="shared" si="14"/>
        <v>52EBDE</v>
      </c>
      <c r="Y126" s="257" t="s">
        <v>213</v>
      </c>
      <c r="Z126" s="308" t="s">
        <v>90</v>
      </c>
      <c r="AA126" s="257"/>
      <c r="AB126" s="265"/>
      <c r="AC126" s="257"/>
      <c r="AD126" s="257"/>
      <c r="AE126" s="265"/>
      <c r="AF126" s="265"/>
      <c r="AG126" s="265"/>
      <c r="AH126" s="265"/>
      <c r="AI126" s="266"/>
      <c r="AJ126" s="267"/>
      <c r="AK126" s="266"/>
      <c r="AL126" s="268"/>
      <c r="AM126" s="268"/>
      <c r="AN126" s="264" t="s">
        <v>30</v>
      </c>
      <c r="AO126" s="309">
        <v>7840</v>
      </c>
      <c r="AP126" s="309">
        <v>7840</v>
      </c>
      <c r="AQ126" s="284"/>
      <c r="AR126" s="273"/>
      <c r="AS126" s="272"/>
      <c r="AT126" s="274"/>
      <c r="AU126" s="275"/>
      <c r="AV126" s="275"/>
      <c r="AW126" s="275"/>
      <c r="AX126" s="275"/>
      <c r="AY126" s="275"/>
      <c r="AZ126" s="275"/>
      <c r="BA126" s="275"/>
      <c r="BB126" s="275"/>
    </row>
    <row r="127" spans="1:54" s="276" customFormat="1" ht="16.2" thickBot="1" x14ac:dyDescent="0.35">
      <c r="A127" s="255">
        <v>9</v>
      </c>
      <c r="B127" s="264" t="s">
        <v>228</v>
      </c>
      <c r="C127" s="275"/>
      <c r="D127" s="307" t="s">
        <v>211</v>
      </c>
      <c r="E127" s="256" t="s">
        <v>54</v>
      </c>
      <c r="F127" s="308" t="s">
        <v>90</v>
      </c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275"/>
      <c r="T127" s="275"/>
      <c r="U127" s="275"/>
      <c r="V127" s="275"/>
      <c r="W127" s="303"/>
      <c r="X127" s="256" t="str">
        <f t="shared" si="14"/>
        <v>52EBDE</v>
      </c>
      <c r="Y127" s="257" t="s">
        <v>213</v>
      </c>
      <c r="Z127" s="308" t="s">
        <v>90</v>
      </c>
      <c r="AA127" s="257"/>
      <c r="AB127" s="265"/>
      <c r="AC127" s="257"/>
      <c r="AD127" s="257"/>
      <c r="AE127" s="265"/>
      <c r="AF127" s="265"/>
      <c r="AG127" s="265"/>
      <c r="AH127" s="265"/>
      <c r="AI127" s="266"/>
      <c r="AJ127" s="267"/>
      <c r="AK127" s="266"/>
      <c r="AL127" s="268"/>
      <c r="AM127" s="268"/>
      <c r="AN127" s="264" t="s">
        <v>30</v>
      </c>
      <c r="AO127" s="309">
        <v>7840</v>
      </c>
      <c r="AP127" s="309">
        <v>7840</v>
      </c>
      <c r="AQ127" s="284"/>
      <c r="AR127" s="273"/>
      <c r="AS127" s="272"/>
      <c r="AT127" s="274"/>
      <c r="AU127" s="275"/>
      <c r="AV127" s="275"/>
      <c r="AW127" s="275"/>
      <c r="AX127" s="275"/>
      <c r="AY127" s="275"/>
      <c r="AZ127" s="275"/>
      <c r="BA127" s="275"/>
      <c r="BB127" s="275"/>
    </row>
    <row r="128" spans="1:54" s="276" customFormat="1" ht="16.2" thickBot="1" x14ac:dyDescent="0.35">
      <c r="A128" s="255">
        <v>10</v>
      </c>
      <c r="B128" s="264" t="s">
        <v>228</v>
      </c>
      <c r="C128" s="275"/>
      <c r="D128" s="307" t="s">
        <v>211</v>
      </c>
      <c r="E128" s="256" t="s">
        <v>54</v>
      </c>
      <c r="F128" s="308" t="s">
        <v>90</v>
      </c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275"/>
      <c r="T128" s="275"/>
      <c r="U128" s="275"/>
      <c r="V128" s="275"/>
      <c r="W128" s="303"/>
      <c r="X128" s="256" t="str">
        <f t="shared" si="14"/>
        <v>52EBDE</v>
      </c>
      <c r="Y128" s="257" t="s">
        <v>213</v>
      </c>
      <c r="Z128" s="308" t="s">
        <v>90</v>
      </c>
      <c r="AA128" s="257"/>
      <c r="AB128" s="265"/>
      <c r="AC128" s="257"/>
      <c r="AD128" s="257"/>
      <c r="AE128" s="265"/>
      <c r="AF128" s="265"/>
      <c r="AG128" s="265"/>
      <c r="AH128" s="265"/>
      <c r="AI128" s="266"/>
      <c r="AJ128" s="267"/>
      <c r="AK128" s="266"/>
      <c r="AL128" s="268"/>
      <c r="AM128" s="268"/>
      <c r="AN128" s="264" t="s">
        <v>30</v>
      </c>
      <c r="AO128" s="309">
        <v>1198</v>
      </c>
      <c r="AP128" s="309">
        <v>1198</v>
      </c>
      <c r="AQ128" s="284"/>
      <c r="AR128" s="273"/>
      <c r="AS128" s="272"/>
      <c r="AT128" s="274"/>
      <c r="AU128" s="275"/>
      <c r="AV128" s="275"/>
      <c r="AW128" s="275"/>
      <c r="AX128" s="275"/>
      <c r="AY128" s="275"/>
      <c r="AZ128" s="275"/>
      <c r="BA128" s="275"/>
      <c r="BB128" s="275"/>
    </row>
    <row r="129" spans="1:54" s="276" customFormat="1" ht="16.2" thickBot="1" x14ac:dyDescent="0.35">
      <c r="A129" s="255">
        <v>11</v>
      </c>
      <c r="B129" s="264" t="s">
        <v>228</v>
      </c>
      <c r="C129" s="275"/>
      <c r="D129" s="307" t="s">
        <v>211</v>
      </c>
      <c r="E129" s="256" t="s">
        <v>54</v>
      </c>
      <c r="F129" s="308" t="s">
        <v>90</v>
      </c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275"/>
      <c r="T129" s="275"/>
      <c r="U129" s="275"/>
      <c r="V129" s="275"/>
      <c r="W129" s="303"/>
      <c r="X129" s="256" t="str">
        <f t="shared" si="14"/>
        <v>52EBDE</v>
      </c>
      <c r="Y129" s="257" t="s">
        <v>213</v>
      </c>
      <c r="Z129" s="308" t="s">
        <v>90</v>
      </c>
      <c r="AA129" s="257"/>
      <c r="AB129" s="265"/>
      <c r="AC129" s="257"/>
      <c r="AD129" s="257"/>
      <c r="AE129" s="265"/>
      <c r="AF129" s="265"/>
      <c r="AG129" s="265"/>
      <c r="AH129" s="265"/>
      <c r="AI129" s="266"/>
      <c r="AJ129" s="267"/>
      <c r="AK129" s="266"/>
      <c r="AL129" s="268"/>
      <c r="AM129" s="268"/>
      <c r="AN129" s="264" t="s">
        <v>30</v>
      </c>
      <c r="AO129" s="309">
        <v>998</v>
      </c>
      <c r="AP129" s="309">
        <v>998</v>
      </c>
      <c r="AQ129" s="284"/>
      <c r="AR129" s="273"/>
      <c r="AS129" s="272"/>
      <c r="AT129" s="274"/>
      <c r="AU129" s="275"/>
      <c r="AV129" s="275"/>
      <c r="AW129" s="275"/>
      <c r="AX129" s="275"/>
      <c r="AY129" s="275"/>
      <c r="AZ129" s="275"/>
      <c r="BA129" s="275"/>
      <c r="BB129" s="275"/>
    </row>
    <row r="130" spans="1:54" s="276" customFormat="1" ht="16.2" thickBot="1" x14ac:dyDescent="0.35">
      <c r="A130" s="255">
        <v>12</v>
      </c>
      <c r="B130" s="264" t="s">
        <v>228</v>
      </c>
      <c r="C130" s="275"/>
      <c r="D130" s="307" t="s">
        <v>211</v>
      </c>
      <c r="E130" s="256" t="s">
        <v>54</v>
      </c>
      <c r="F130" s="308" t="s">
        <v>90</v>
      </c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275"/>
      <c r="T130" s="275"/>
      <c r="U130" s="275"/>
      <c r="V130" s="275"/>
      <c r="W130" s="303"/>
      <c r="X130" s="256" t="str">
        <f t="shared" si="14"/>
        <v>52EBDE</v>
      </c>
      <c r="Y130" s="257" t="s">
        <v>213</v>
      </c>
      <c r="Z130" s="308" t="s">
        <v>90</v>
      </c>
      <c r="AA130" s="257"/>
      <c r="AB130" s="265"/>
      <c r="AC130" s="257"/>
      <c r="AD130" s="257"/>
      <c r="AE130" s="265"/>
      <c r="AF130" s="265"/>
      <c r="AG130" s="265"/>
      <c r="AH130" s="265"/>
      <c r="AI130" s="266"/>
      <c r="AJ130" s="267"/>
      <c r="AK130" s="266"/>
      <c r="AL130" s="268"/>
      <c r="AM130" s="268"/>
      <c r="AN130" s="264" t="s">
        <v>30</v>
      </c>
      <c r="AO130" s="309">
        <v>999</v>
      </c>
      <c r="AP130" s="309">
        <v>999</v>
      </c>
      <c r="AQ130" s="284"/>
      <c r="AR130" s="273"/>
      <c r="AS130" s="272"/>
      <c r="AT130" s="274"/>
      <c r="AU130" s="275"/>
      <c r="AV130" s="275"/>
      <c r="AW130" s="275"/>
      <c r="AX130" s="275"/>
      <c r="AY130" s="275"/>
      <c r="AZ130" s="275"/>
      <c r="BA130" s="275"/>
      <c r="BB130" s="275"/>
    </row>
    <row r="131" spans="1:54" s="276" customFormat="1" ht="16.2" thickBot="1" x14ac:dyDescent="0.35">
      <c r="A131" s="255">
        <v>13</v>
      </c>
      <c r="B131" s="264" t="s">
        <v>228</v>
      </c>
      <c r="C131" s="275"/>
      <c r="D131" s="307" t="s">
        <v>211</v>
      </c>
      <c r="E131" s="256" t="s">
        <v>54</v>
      </c>
      <c r="F131" s="308" t="s">
        <v>90</v>
      </c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275"/>
      <c r="T131" s="275"/>
      <c r="U131" s="275"/>
      <c r="V131" s="275"/>
      <c r="W131" s="303"/>
      <c r="X131" s="256" t="str">
        <f t="shared" si="14"/>
        <v>52EBDE</v>
      </c>
      <c r="Y131" s="257" t="s">
        <v>213</v>
      </c>
      <c r="Z131" s="308" t="s">
        <v>90</v>
      </c>
      <c r="AA131" s="257"/>
      <c r="AB131" s="265"/>
      <c r="AC131" s="257"/>
      <c r="AD131" s="257"/>
      <c r="AE131" s="265"/>
      <c r="AF131" s="265"/>
      <c r="AG131" s="265"/>
      <c r="AH131" s="265"/>
      <c r="AI131" s="266"/>
      <c r="AJ131" s="267"/>
      <c r="AK131" s="266"/>
      <c r="AL131" s="268"/>
      <c r="AM131" s="268"/>
      <c r="AN131" s="264" t="s">
        <v>30</v>
      </c>
      <c r="AO131" s="309">
        <v>999</v>
      </c>
      <c r="AP131" s="309">
        <v>999</v>
      </c>
      <c r="AQ131" s="284"/>
      <c r="AR131" s="273"/>
      <c r="AS131" s="272"/>
      <c r="AT131" s="274"/>
      <c r="AU131" s="275"/>
      <c r="AV131" s="275"/>
      <c r="AW131" s="275"/>
      <c r="AX131" s="275"/>
      <c r="AY131" s="275"/>
      <c r="AZ131" s="275"/>
      <c r="BA131" s="275"/>
      <c r="BB131" s="275"/>
    </row>
    <row r="132" spans="1:54" s="276" customFormat="1" ht="16.2" thickBot="1" x14ac:dyDescent="0.35">
      <c r="A132" s="255">
        <v>14</v>
      </c>
      <c r="B132" s="264" t="s">
        <v>228</v>
      </c>
      <c r="C132" s="275"/>
      <c r="D132" s="307" t="s">
        <v>211</v>
      </c>
      <c r="E132" s="256" t="s">
        <v>54</v>
      </c>
      <c r="F132" s="308" t="s">
        <v>90</v>
      </c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275"/>
      <c r="T132" s="275"/>
      <c r="U132" s="275"/>
      <c r="V132" s="275"/>
      <c r="W132" s="303"/>
      <c r="X132" s="256" t="str">
        <f t="shared" si="14"/>
        <v>52EBDE</v>
      </c>
      <c r="Y132" s="257" t="s">
        <v>213</v>
      </c>
      <c r="Z132" s="308" t="s">
        <v>90</v>
      </c>
      <c r="AA132" s="257"/>
      <c r="AB132" s="265"/>
      <c r="AC132" s="257"/>
      <c r="AD132" s="257"/>
      <c r="AE132" s="265"/>
      <c r="AF132" s="265"/>
      <c r="AG132" s="265"/>
      <c r="AH132" s="265"/>
      <c r="AI132" s="266"/>
      <c r="AJ132" s="267"/>
      <c r="AK132" s="266"/>
      <c r="AL132" s="268"/>
      <c r="AM132" s="268"/>
      <c r="AN132" s="264" t="s">
        <v>30</v>
      </c>
      <c r="AO132" s="309">
        <v>2998</v>
      </c>
      <c r="AP132" s="309">
        <v>2998</v>
      </c>
      <c r="AQ132" s="284"/>
      <c r="AR132" s="273"/>
      <c r="AS132" s="272"/>
      <c r="AT132" s="274"/>
      <c r="AU132" s="275"/>
      <c r="AV132" s="275"/>
      <c r="AW132" s="275"/>
      <c r="AX132" s="275"/>
      <c r="AY132" s="275"/>
      <c r="AZ132" s="275"/>
      <c r="BA132" s="275"/>
      <c r="BB132" s="275"/>
    </row>
    <row r="133" spans="1:54" s="276" customFormat="1" ht="16.2" thickBot="1" x14ac:dyDescent="0.35">
      <c r="A133" s="255">
        <v>15</v>
      </c>
      <c r="B133" s="264" t="s">
        <v>228</v>
      </c>
      <c r="C133" s="275"/>
      <c r="D133" s="307" t="s">
        <v>211</v>
      </c>
      <c r="E133" s="256" t="s">
        <v>54</v>
      </c>
      <c r="F133" s="308" t="s">
        <v>90</v>
      </c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275"/>
      <c r="T133" s="275"/>
      <c r="U133" s="275"/>
      <c r="V133" s="275"/>
      <c r="W133" s="303"/>
      <c r="X133" s="256" t="str">
        <f t="shared" si="14"/>
        <v>52EBDE</v>
      </c>
      <c r="Y133" s="257" t="s">
        <v>213</v>
      </c>
      <c r="Z133" s="308" t="s">
        <v>90</v>
      </c>
      <c r="AA133" s="257"/>
      <c r="AB133" s="265"/>
      <c r="AC133" s="257"/>
      <c r="AD133" s="257"/>
      <c r="AE133" s="265"/>
      <c r="AF133" s="265"/>
      <c r="AG133" s="265"/>
      <c r="AH133" s="265"/>
      <c r="AI133" s="266"/>
      <c r="AJ133" s="267"/>
      <c r="AK133" s="266"/>
      <c r="AL133" s="268"/>
      <c r="AM133" s="268"/>
      <c r="AN133" s="264" t="s">
        <v>30</v>
      </c>
      <c r="AO133" s="309">
        <v>4071.34</v>
      </c>
      <c r="AP133" s="309">
        <v>4071.34</v>
      </c>
      <c r="AQ133" s="284"/>
      <c r="AR133" s="273"/>
      <c r="AS133" s="272"/>
      <c r="AT133" s="274"/>
      <c r="AU133" s="275"/>
      <c r="AV133" s="275"/>
      <c r="AW133" s="275"/>
      <c r="AX133" s="275"/>
      <c r="AY133" s="275"/>
      <c r="AZ133" s="275"/>
      <c r="BA133" s="275"/>
      <c r="BB133" s="275"/>
    </row>
    <row r="134" spans="1:54" s="276" customFormat="1" ht="16.2" thickBot="1" x14ac:dyDescent="0.35">
      <c r="A134" s="255">
        <v>16</v>
      </c>
      <c r="B134" s="264" t="s">
        <v>228</v>
      </c>
      <c r="C134" s="275"/>
      <c r="D134" s="307" t="s">
        <v>211</v>
      </c>
      <c r="E134" s="256" t="s">
        <v>54</v>
      </c>
      <c r="F134" s="308" t="s">
        <v>90</v>
      </c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275"/>
      <c r="T134" s="275"/>
      <c r="U134" s="275"/>
      <c r="V134" s="275"/>
      <c r="W134" s="303"/>
      <c r="X134" s="256" t="str">
        <f t="shared" si="14"/>
        <v>52EBDE</v>
      </c>
      <c r="Y134" s="257" t="s">
        <v>213</v>
      </c>
      <c r="Z134" s="308" t="s">
        <v>90</v>
      </c>
      <c r="AA134" s="257"/>
      <c r="AB134" s="265"/>
      <c r="AC134" s="257"/>
      <c r="AD134" s="257"/>
      <c r="AE134" s="265"/>
      <c r="AF134" s="265"/>
      <c r="AG134" s="265"/>
      <c r="AH134" s="265"/>
      <c r="AI134" s="266"/>
      <c r="AJ134" s="267"/>
      <c r="AK134" s="266"/>
      <c r="AL134" s="268"/>
      <c r="AM134" s="268"/>
      <c r="AN134" s="264" t="s">
        <v>30</v>
      </c>
      <c r="AO134" s="309">
        <v>7840</v>
      </c>
      <c r="AP134" s="309">
        <v>7840</v>
      </c>
      <c r="AQ134" s="284"/>
      <c r="AR134" s="273"/>
      <c r="AS134" s="272"/>
      <c r="AT134" s="274"/>
      <c r="AU134" s="275"/>
      <c r="AV134" s="275"/>
      <c r="AW134" s="275"/>
      <c r="AX134" s="275"/>
      <c r="AY134" s="275"/>
      <c r="AZ134" s="275"/>
      <c r="BA134" s="275"/>
      <c r="BB134" s="275"/>
    </row>
    <row r="135" spans="1:54" s="276" customFormat="1" ht="16.2" thickBot="1" x14ac:dyDescent="0.35">
      <c r="A135" s="255">
        <v>17</v>
      </c>
      <c r="B135" s="264" t="s">
        <v>228</v>
      </c>
      <c r="C135" s="275"/>
      <c r="D135" s="307" t="s">
        <v>211</v>
      </c>
      <c r="E135" s="256" t="s">
        <v>54</v>
      </c>
      <c r="F135" s="308" t="s">
        <v>90</v>
      </c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275"/>
      <c r="T135" s="275"/>
      <c r="U135" s="275"/>
      <c r="V135" s="275"/>
      <c r="W135" s="303"/>
      <c r="X135" s="256" t="str">
        <f t="shared" si="14"/>
        <v>52EBDE</v>
      </c>
      <c r="Y135" s="257" t="s">
        <v>213</v>
      </c>
      <c r="Z135" s="308" t="s">
        <v>90</v>
      </c>
      <c r="AA135" s="257"/>
      <c r="AB135" s="265"/>
      <c r="AC135" s="257"/>
      <c r="AD135" s="257"/>
      <c r="AE135" s="265"/>
      <c r="AF135" s="265"/>
      <c r="AG135" s="265"/>
      <c r="AH135" s="265"/>
      <c r="AI135" s="266"/>
      <c r="AJ135" s="267"/>
      <c r="AK135" s="266"/>
      <c r="AL135" s="268"/>
      <c r="AM135" s="268"/>
      <c r="AN135" s="264" t="s">
        <v>30</v>
      </c>
      <c r="AO135" s="309">
        <v>7840</v>
      </c>
      <c r="AP135" s="309">
        <v>7840</v>
      </c>
      <c r="AQ135" s="284"/>
      <c r="AR135" s="273"/>
      <c r="AS135" s="272"/>
      <c r="AT135" s="274"/>
      <c r="AU135" s="275"/>
      <c r="AV135" s="275"/>
      <c r="AW135" s="275"/>
      <c r="AX135" s="275"/>
      <c r="AY135" s="275"/>
      <c r="AZ135" s="275"/>
      <c r="BA135" s="275"/>
      <c r="BB135" s="275"/>
    </row>
    <row r="136" spans="1:54" s="276" customFormat="1" ht="16.2" thickBot="1" x14ac:dyDescent="0.35">
      <c r="A136" s="255">
        <v>18</v>
      </c>
      <c r="B136" s="264" t="s">
        <v>228</v>
      </c>
      <c r="C136" s="275"/>
      <c r="D136" s="307" t="s">
        <v>211</v>
      </c>
      <c r="E136" s="256" t="s">
        <v>54</v>
      </c>
      <c r="F136" s="308" t="s">
        <v>90</v>
      </c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275"/>
      <c r="T136" s="275"/>
      <c r="U136" s="275"/>
      <c r="V136" s="275"/>
      <c r="W136" s="303"/>
      <c r="X136" s="256" t="str">
        <f t="shared" si="14"/>
        <v>52EBDE</v>
      </c>
      <c r="Y136" s="257" t="s">
        <v>213</v>
      </c>
      <c r="Z136" s="308" t="s">
        <v>90</v>
      </c>
      <c r="AA136" s="257"/>
      <c r="AB136" s="265"/>
      <c r="AC136" s="257"/>
      <c r="AD136" s="257"/>
      <c r="AE136" s="265"/>
      <c r="AF136" s="265"/>
      <c r="AG136" s="265"/>
      <c r="AH136" s="265"/>
      <c r="AI136" s="266"/>
      <c r="AJ136" s="267"/>
      <c r="AK136" s="266"/>
      <c r="AL136" s="268"/>
      <c r="AM136" s="268"/>
      <c r="AN136" s="264" t="s">
        <v>30</v>
      </c>
      <c r="AO136" s="309">
        <v>3999</v>
      </c>
      <c r="AP136" s="309">
        <v>3999</v>
      </c>
      <c r="AQ136" s="284"/>
      <c r="AR136" s="273"/>
      <c r="AS136" s="272"/>
      <c r="AT136" s="274"/>
      <c r="AU136" s="275"/>
      <c r="AV136" s="275"/>
      <c r="AW136" s="275"/>
      <c r="AX136" s="275"/>
      <c r="AY136" s="275"/>
      <c r="AZ136" s="275"/>
      <c r="BA136" s="275"/>
      <c r="BB136" s="275"/>
    </row>
    <row r="137" spans="1:54" s="326" customFormat="1" ht="16.2" thickBot="1" x14ac:dyDescent="0.35">
      <c r="A137" s="310">
        <v>19</v>
      </c>
      <c r="B137" s="311"/>
      <c r="C137" s="312"/>
      <c r="D137" s="313" t="s">
        <v>89</v>
      </c>
      <c r="E137" s="314" t="s">
        <v>54</v>
      </c>
      <c r="F137" s="315" t="s">
        <v>90</v>
      </c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2"/>
      <c r="T137" s="312"/>
      <c r="U137" s="312"/>
      <c r="V137" s="312"/>
      <c r="W137" s="316"/>
      <c r="X137" s="314" t="str">
        <f t="shared" si="14"/>
        <v>52EBDE</v>
      </c>
      <c r="Y137" s="317" t="s">
        <v>213</v>
      </c>
      <c r="Z137" s="315" t="s">
        <v>90</v>
      </c>
      <c r="AA137" s="317"/>
      <c r="AB137" s="318"/>
      <c r="AC137" s="317"/>
      <c r="AD137" s="317"/>
      <c r="AE137" s="318"/>
      <c r="AF137" s="318"/>
      <c r="AG137" s="318"/>
      <c r="AH137" s="318"/>
      <c r="AI137" s="319"/>
      <c r="AJ137" s="320"/>
      <c r="AK137" s="319"/>
      <c r="AL137" s="321"/>
      <c r="AM137" s="321"/>
      <c r="AN137" s="311" t="s">
        <v>30</v>
      </c>
      <c r="AO137" s="322">
        <v>30000</v>
      </c>
      <c r="AP137" s="322">
        <v>30000</v>
      </c>
      <c r="AQ137" s="323"/>
      <c r="AR137" s="324"/>
      <c r="AS137" s="323"/>
      <c r="AT137" s="325"/>
      <c r="AU137" s="312"/>
      <c r="AV137" s="312"/>
      <c r="AW137" s="312"/>
      <c r="AX137" s="312"/>
      <c r="AY137" s="312"/>
      <c r="AZ137" s="312"/>
      <c r="BA137" s="312"/>
      <c r="BB137" s="312"/>
    </row>
    <row r="138" spans="1:54" s="326" customFormat="1" ht="16.2" thickBot="1" x14ac:dyDescent="0.35">
      <c r="A138" s="310">
        <v>20</v>
      </c>
      <c r="B138" s="311"/>
      <c r="C138" s="312"/>
      <c r="D138" s="313" t="s">
        <v>89</v>
      </c>
      <c r="E138" s="314" t="s">
        <v>54</v>
      </c>
      <c r="F138" s="315" t="s">
        <v>90</v>
      </c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2"/>
      <c r="T138" s="312"/>
      <c r="U138" s="312"/>
      <c r="V138" s="312"/>
      <c r="W138" s="316"/>
      <c r="X138" s="314" t="str">
        <f t="shared" si="14"/>
        <v>52EBDE</v>
      </c>
      <c r="Y138" s="317" t="s">
        <v>213</v>
      </c>
      <c r="Z138" s="315" t="s">
        <v>90</v>
      </c>
      <c r="AA138" s="317"/>
      <c r="AB138" s="318"/>
      <c r="AC138" s="317"/>
      <c r="AD138" s="317"/>
      <c r="AE138" s="318"/>
      <c r="AF138" s="318"/>
      <c r="AG138" s="318"/>
      <c r="AH138" s="318"/>
      <c r="AI138" s="319"/>
      <c r="AJ138" s="320"/>
      <c r="AK138" s="319"/>
      <c r="AL138" s="321"/>
      <c r="AM138" s="321"/>
      <c r="AN138" s="311" t="s">
        <v>30</v>
      </c>
      <c r="AO138" s="322">
        <v>30000</v>
      </c>
      <c r="AP138" s="322">
        <v>30000</v>
      </c>
      <c r="AQ138" s="323"/>
      <c r="AR138" s="324"/>
      <c r="AS138" s="323"/>
      <c r="AT138" s="325"/>
      <c r="AU138" s="312"/>
      <c r="AV138" s="312"/>
      <c r="AW138" s="312"/>
      <c r="AX138" s="312"/>
      <c r="AY138" s="312"/>
      <c r="AZ138" s="312"/>
      <c r="BA138" s="312"/>
      <c r="BB138" s="312"/>
    </row>
    <row r="139" spans="1:54" s="276" customFormat="1" ht="16.2" thickBot="1" x14ac:dyDescent="0.35">
      <c r="A139" s="255">
        <v>21</v>
      </c>
      <c r="B139" s="264" t="s">
        <v>228</v>
      </c>
      <c r="C139" s="275"/>
      <c r="D139" s="307" t="s">
        <v>211</v>
      </c>
      <c r="E139" s="256" t="s">
        <v>54</v>
      </c>
      <c r="F139" s="308" t="s">
        <v>90</v>
      </c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275"/>
      <c r="T139" s="275"/>
      <c r="U139" s="275"/>
      <c r="V139" s="275"/>
      <c r="W139" s="303"/>
      <c r="X139" s="256" t="str">
        <f t="shared" si="14"/>
        <v>52EBDE</v>
      </c>
      <c r="Y139" s="257" t="s">
        <v>213</v>
      </c>
      <c r="Z139" s="308" t="s">
        <v>90</v>
      </c>
      <c r="AA139" s="257"/>
      <c r="AB139" s="265"/>
      <c r="AC139" s="257"/>
      <c r="AD139" s="257"/>
      <c r="AE139" s="265"/>
      <c r="AF139" s="265"/>
      <c r="AG139" s="265"/>
      <c r="AH139" s="265"/>
      <c r="AI139" s="266"/>
      <c r="AJ139" s="267"/>
      <c r="AK139" s="266"/>
      <c r="AL139" s="268"/>
      <c r="AM139" s="268"/>
      <c r="AN139" s="264" t="s">
        <v>30</v>
      </c>
      <c r="AO139" s="309">
        <v>599</v>
      </c>
      <c r="AP139" s="309">
        <v>599</v>
      </c>
      <c r="AQ139" s="284"/>
      <c r="AR139" s="273"/>
      <c r="AS139" s="272"/>
      <c r="AT139" s="274"/>
      <c r="AU139" s="275"/>
      <c r="AV139" s="275"/>
      <c r="AW139" s="275"/>
      <c r="AX139" s="275"/>
      <c r="AY139" s="275"/>
      <c r="AZ139" s="275"/>
      <c r="BA139" s="275"/>
      <c r="BB139" s="275"/>
    </row>
    <row r="140" spans="1:54" s="276" customFormat="1" ht="16.2" thickBot="1" x14ac:dyDescent="0.35">
      <c r="A140" s="255">
        <v>22</v>
      </c>
      <c r="B140" s="264" t="s">
        <v>228</v>
      </c>
      <c r="C140" s="275"/>
      <c r="D140" s="307" t="s">
        <v>211</v>
      </c>
      <c r="E140" s="256" t="s">
        <v>54</v>
      </c>
      <c r="F140" s="308" t="s">
        <v>90</v>
      </c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275"/>
      <c r="T140" s="275"/>
      <c r="U140" s="275"/>
      <c r="V140" s="275"/>
      <c r="W140" s="303"/>
      <c r="X140" s="256" t="str">
        <f t="shared" si="14"/>
        <v>52EBDE</v>
      </c>
      <c r="Y140" s="257" t="s">
        <v>213</v>
      </c>
      <c r="Z140" s="308" t="s">
        <v>90</v>
      </c>
      <c r="AA140" s="257"/>
      <c r="AB140" s="265"/>
      <c r="AC140" s="257"/>
      <c r="AD140" s="257"/>
      <c r="AE140" s="265"/>
      <c r="AF140" s="265"/>
      <c r="AG140" s="265"/>
      <c r="AH140" s="265"/>
      <c r="AI140" s="266"/>
      <c r="AJ140" s="267"/>
      <c r="AK140" s="266"/>
      <c r="AL140" s="268"/>
      <c r="AM140" s="268"/>
      <c r="AN140" s="264" t="s">
        <v>30</v>
      </c>
      <c r="AO140" s="309">
        <v>2998</v>
      </c>
      <c r="AP140" s="309">
        <v>2998</v>
      </c>
      <c r="AQ140" s="284"/>
      <c r="AR140" s="273"/>
      <c r="AS140" s="272"/>
      <c r="AT140" s="274"/>
      <c r="AU140" s="275"/>
      <c r="AV140" s="275"/>
      <c r="AW140" s="275"/>
      <c r="AX140" s="275"/>
      <c r="AY140" s="275"/>
      <c r="AZ140" s="275"/>
      <c r="BA140" s="275"/>
      <c r="BB140" s="275"/>
    </row>
    <row r="141" spans="1:54" s="276" customFormat="1" ht="16.2" thickBot="1" x14ac:dyDescent="0.35">
      <c r="A141" s="255">
        <v>23</v>
      </c>
      <c r="B141" s="264" t="s">
        <v>228</v>
      </c>
      <c r="C141" s="275"/>
      <c r="D141" s="307" t="s">
        <v>211</v>
      </c>
      <c r="E141" s="256" t="s">
        <v>54</v>
      </c>
      <c r="F141" s="308" t="s">
        <v>90</v>
      </c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275"/>
      <c r="T141" s="275"/>
      <c r="U141" s="275"/>
      <c r="V141" s="275"/>
      <c r="W141" s="303"/>
      <c r="X141" s="256" t="str">
        <f t="shared" si="14"/>
        <v>52EBDE</v>
      </c>
      <c r="Y141" s="257" t="s">
        <v>213</v>
      </c>
      <c r="Z141" s="308" t="s">
        <v>90</v>
      </c>
      <c r="AA141" s="257"/>
      <c r="AB141" s="265"/>
      <c r="AC141" s="257"/>
      <c r="AD141" s="257"/>
      <c r="AE141" s="265"/>
      <c r="AF141" s="265"/>
      <c r="AG141" s="265"/>
      <c r="AH141" s="265"/>
      <c r="AI141" s="266"/>
      <c r="AJ141" s="267"/>
      <c r="AK141" s="266"/>
      <c r="AL141" s="268"/>
      <c r="AM141" s="268"/>
      <c r="AN141" s="264" t="s">
        <v>30</v>
      </c>
      <c r="AO141" s="309">
        <v>5100</v>
      </c>
      <c r="AP141" s="309">
        <v>5100</v>
      </c>
      <c r="AQ141" s="284"/>
      <c r="AR141" s="273"/>
      <c r="AS141" s="272"/>
      <c r="AT141" s="274"/>
      <c r="AU141" s="275"/>
      <c r="AV141" s="275"/>
      <c r="AW141" s="275"/>
      <c r="AX141" s="275"/>
      <c r="AY141" s="275"/>
      <c r="AZ141" s="275"/>
      <c r="BA141" s="275"/>
      <c r="BB141" s="275"/>
    </row>
    <row r="142" spans="1:54" s="276" customFormat="1" ht="16.2" thickBot="1" x14ac:dyDescent="0.35">
      <c r="A142" s="255">
        <v>24</v>
      </c>
      <c r="B142" s="264" t="s">
        <v>228</v>
      </c>
      <c r="C142" s="275"/>
      <c r="D142" s="307" t="s">
        <v>211</v>
      </c>
      <c r="E142" s="256" t="s">
        <v>54</v>
      </c>
      <c r="F142" s="308" t="s">
        <v>90</v>
      </c>
      <c r="G142" s="303"/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275"/>
      <c r="T142" s="275"/>
      <c r="U142" s="275"/>
      <c r="V142" s="275"/>
      <c r="W142" s="303"/>
      <c r="X142" s="256" t="str">
        <f t="shared" si="14"/>
        <v>52EBDE</v>
      </c>
      <c r="Y142" s="257" t="s">
        <v>213</v>
      </c>
      <c r="Z142" s="308" t="s">
        <v>90</v>
      </c>
      <c r="AA142" s="257"/>
      <c r="AB142" s="265"/>
      <c r="AC142" s="257"/>
      <c r="AD142" s="257"/>
      <c r="AE142" s="265"/>
      <c r="AF142" s="265"/>
      <c r="AG142" s="265"/>
      <c r="AH142" s="265"/>
      <c r="AI142" s="266"/>
      <c r="AJ142" s="267"/>
      <c r="AK142" s="266"/>
      <c r="AL142" s="268"/>
      <c r="AM142" s="268"/>
      <c r="AN142" s="264" t="s">
        <v>30</v>
      </c>
      <c r="AO142" s="309">
        <v>3998</v>
      </c>
      <c r="AP142" s="309">
        <v>3998</v>
      </c>
      <c r="AQ142" s="284"/>
      <c r="AR142" s="273"/>
      <c r="AS142" s="272"/>
      <c r="AT142" s="274"/>
      <c r="AU142" s="275"/>
      <c r="AV142" s="275"/>
      <c r="AW142" s="275"/>
      <c r="AX142" s="275"/>
      <c r="AY142" s="275"/>
      <c r="AZ142" s="275"/>
      <c r="BA142" s="275"/>
      <c r="BB142" s="275"/>
    </row>
    <row r="143" spans="1:54" s="276" customFormat="1" ht="16.2" thickBot="1" x14ac:dyDescent="0.35">
      <c r="A143" s="255">
        <v>25</v>
      </c>
      <c r="B143" s="264" t="s">
        <v>228</v>
      </c>
      <c r="C143" s="275"/>
      <c r="D143" s="307" t="s">
        <v>211</v>
      </c>
      <c r="E143" s="256" t="s">
        <v>54</v>
      </c>
      <c r="F143" s="308" t="s">
        <v>90</v>
      </c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275"/>
      <c r="T143" s="275"/>
      <c r="U143" s="275"/>
      <c r="V143" s="275"/>
      <c r="W143" s="303"/>
      <c r="X143" s="256" t="str">
        <f t="shared" si="14"/>
        <v>52EBDE</v>
      </c>
      <c r="Y143" s="257" t="s">
        <v>213</v>
      </c>
      <c r="Z143" s="308" t="s">
        <v>90</v>
      </c>
      <c r="AA143" s="257"/>
      <c r="AB143" s="265"/>
      <c r="AC143" s="257"/>
      <c r="AD143" s="257"/>
      <c r="AE143" s="265"/>
      <c r="AF143" s="265"/>
      <c r="AG143" s="265"/>
      <c r="AH143" s="265"/>
      <c r="AI143" s="266"/>
      <c r="AJ143" s="267"/>
      <c r="AK143" s="266"/>
      <c r="AL143" s="268"/>
      <c r="AM143" s="268"/>
      <c r="AN143" s="264" t="s">
        <v>30</v>
      </c>
      <c r="AO143" s="309">
        <v>7840</v>
      </c>
      <c r="AP143" s="309">
        <v>7840</v>
      </c>
      <c r="AQ143" s="284"/>
      <c r="AR143" s="273"/>
      <c r="AS143" s="272"/>
      <c r="AT143" s="274"/>
      <c r="AU143" s="275"/>
      <c r="AV143" s="275"/>
      <c r="AW143" s="275"/>
      <c r="AX143" s="275"/>
      <c r="AY143" s="275"/>
      <c r="AZ143" s="275"/>
      <c r="BA143" s="275"/>
      <c r="BB143" s="275"/>
    </row>
    <row r="144" spans="1:54" s="276" customFormat="1" ht="16.2" thickBot="1" x14ac:dyDescent="0.35">
      <c r="A144" s="255">
        <v>26</v>
      </c>
      <c r="B144" s="264" t="s">
        <v>228</v>
      </c>
      <c r="C144" s="275"/>
      <c r="D144" s="307" t="s">
        <v>211</v>
      </c>
      <c r="E144" s="256" t="s">
        <v>54</v>
      </c>
      <c r="F144" s="308" t="s">
        <v>90</v>
      </c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275"/>
      <c r="T144" s="275"/>
      <c r="U144" s="275"/>
      <c r="V144" s="275"/>
      <c r="W144" s="303"/>
      <c r="X144" s="256" t="str">
        <f t="shared" si="14"/>
        <v>52EBDE</v>
      </c>
      <c r="Y144" s="257" t="s">
        <v>213</v>
      </c>
      <c r="Z144" s="308" t="s">
        <v>90</v>
      </c>
      <c r="AA144" s="257"/>
      <c r="AB144" s="265"/>
      <c r="AC144" s="257"/>
      <c r="AD144" s="257"/>
      <c r="AE144" s="265"/>
      <c r="AF144" s="265"/>
      <c r="AG144" s="265"/>
      <c r="AH144" s="265"/>
      <c r="AI144" s="266"/>
      <c r="AJ144" s="267"/>
      <c r="AK144" s="266"/>
      <c r="AL144" s="268"/>
      <c r="AM144" s="268"/>
      <c r="AN144" s="264" t="s">
        <v>30</v>
      </c>
      <c r="AO144" s="309">
        <v>7840</v>
      </c>
      <c r="AP144" s="309">
        <v>7840</v>
      </c>
      <c r="AQ144" s="284"/>
      <c r="AR144" s="273"/>
      <c r="AS144" s="272"/>
      <c r="AT144" s="274"/>
      <c r="AU144" s="275"/>
      <c r="AV144" s="275"/>
      <c r="AW144" s="275"/>
      <c r="AX144" s="275"/>
      <c r="AY144" s="275"/>
      <c r="AZ144" s="275"/>
      <c r="BA144" s="275"/>
      <c r="BB144" s="275"/>
    </row>
    <row r="145" spans="1:55" s="276" customFormat="1" ht="16.2" thickBot="1" x14ac:dyDescent="0.35">
      <c r="A145" s="255">
        <v>27</v>
      </c>
      <c r="B145" s="264" t="s">
        <v>228</v>
      </c>
      <c r="C145" s="275"/>
      <c r="D145" s="307" t="s">
        <v>211</v>
      </c>
      <c r="E145" s="256" t="s">
        <v>54</v>
      </c>
      <c r="F145" s="308" t="s">
        <v>90</v>
      </c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275"/>
      <c r="T145" s="275"/>
      <c r="U145" s="275"/>
      <c r="V145" s="275"/>
      <c r="W145" s="303"/>
      <c r="X145" s="256" t="str">
        <f t="shared" si="14"/>
        <v>52EBDE</v>
      </c>
      <c r="Y145" s="257" t="s">
        <v>213</v>
      </c>
      <c r="Z145" s="308" t="s">
        <v>90</v>
      </c>
      <c r="AA145" s="257"/>
      <c r="AB145" s="265"/>
      <c r="AC145" s="257"/>
      <c r="AD145" s="257"/>
      <c r="AE145" s="265"/>
      <c r="AF145" s="265"/>
      <c r="AG145" s="265"/>
      <c r="AH145" s="265"/>
      <c r="AI145" s="266"/>
      <c r="AJ145" s="267"/>
      <c r="AK145" s="266"/>
      <c r="AL145" s="268"/>
      <c r="AM145" s="268"/>
      <c r="AN145" s="264" t="s">
        <v>30</v>
      </c>
      <c r="AO145" s="309">
        <v>3952.16</v>
      </c>
      <c r="AP145" s="309">
        <v>3952.16</v>
      </c>
      <c r="AQ145" s="284"/>
      <c r="AR145" s="273"/>
      <c r="AS145" s="272"/>
      <c r="AT145" s="274"/>
      <c r="AU145" s="275"/>
      <c r="AV145" s="275"/>
      <c r="AW145" s="275"/>
      <c r="AX145" s="275"/>
      <c r="AY145" s="275"/>
      <c r="AZ145" s="275"/>
      <c r="BA145" s="275"/>
      <c r="BB145" s="275"/>
    </row>
    <row r="146" spans="1:55" s="276" customFormat="1" ht="16.2" thickBot="1" x14ac:dyDescent="0.35">
      <c r="A146" s="255">
        <v>28</v>
      </c>
      <c r="B146" s="264" t="s">
        <v>228</v>
      </c>
      <c r="C146" s="275"/>
      <c r="D146" s="307" t="s">
        <v>211</v>
      </c>
      <c r="E146" s="256" t="s">
        <v>54</v>
      </c>
      <c r="F146" s="308" t="s">
        <v>90</v>
      </c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275"/>
      <c r="T146" s="275"/>
      <c r="U146" s="275"/>
      <c r="V146" s="275"/>
      <c r="W146" s="303"/>
      <c r="X146" s="256" t="str">
        <f t="shared" si="14"/>
        <v>52EBDE</v>
      </c>
      <c r="Y146" s="257" t="s">
        <v>213</v>
      </c>
      <c r="Z146" s="308" t="s">
        <v>90</v>
      </c>
      <c r="AA146" s="257"/>
      <c r="AB146" s="265"/>
      <c r="AC146" s="257"/>
      <c r="AD146" s="257"/>
      <c r="AE146" s="265"/>
      <c r="AF146" s="265"/>
      <c r="AG146" s="265"/>
      <c r="AH146" s="265"/>
      <c r="AI146" s="266"/>
      <c r="AJ146" s="267"/>
      <c r="AK146" s="266"/>
      <c r="AL146" s="268"/>
      <c r="AM146" s="268"/>
      <c r="AN146" s="264" t="s">
        <v>30</v>
      </c>
      <c r="AO146" s="309">
        <v>7840</v>
      </c>
      <c r="AP146" s="309">
        <v>7840</v>
      </c>
      <c r="AQ146" s="284"/>
      <c r="AR146" s="273"/>
      <c r="AS146" s="272"/>
      <c r="AT146" s="274"/>
      <c r="AU146" s="275"/>
      <c r="AV146" s="275"/>
      <c r="AW146" s="275"/>
      <c r="AX146" s="275"/>
      <c r="AY146" s="275"/>
      <c r="AZ146" s="275"/>
      <c r="BA146" s="275"/>
      <c r="BB146" s="275"/>
    </row>
    <row r="147" spans="1:55" s="276" customFormat="1" ht="16.2" thickBot="1" x14ac:dyDescent="0.35">
      <c r="A147" s="255">
        <v>29</v>
      </c>
      <c r="B147" s="264" t="s">
        <v>228</v>
      </c>
      <c r="C147" s="275"/>
      <c r="D147" s="307" t="s">
        <v>211</v>
      </c>
      <c r="E147" s="256" t="s">
        <v>54</v>
      </c>
      <c r="F147" s="308" t="s">
        <v>90</v>
      </c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275"/>
      <c r="T147" s="275"/>
      <c r="U147" s="275"/>
      <c r="V147" s="275"/>
      <c r="W147" s="303"/>
      <c r="X147" s="256" t="str">
        <f t="shared" si="14"/>
        <v>52EBDE</v>
      </c>
      <c r="Y147" s="257" t="s">
        <v>213</v>
      </c>
      <c r="Z147" s="308" t="s">
        <v>90</v>
      </c>
      <c r="AA147" s="257"/>
      <c r="AB147" s="265"/>
      <c r="AC147" s="257"/>
      <c r="AD147" s="257"/>
      <c r="AE147" s="265"/>
      <c r="AF147" s="265"/>
      <c r="AG147" s="265"/>
      <c r="AH147" s="265"/>
      <c r="AI147" s="266"/>
      <c r="AJ147" s="267"/>
      <c r="AK147" s="266"/>
      <c r="AL147" s="268"/>
      <c r="AM147" s="268"/>
      <c r="AN147" s="264" t="s">
        <v>30</v>
      </c>
      <c r="AO147" s="309">
        <v>7840</v>
      </c>
      <c r="AP147" s="309">
        <v>7840</v>
      </c>
      <c r="AQ147" s="284"/>
      <c r="AR147" s="273"/>
      <c r="AS147" s="272"/>
      <c r="AT147" s="274"/>
      <c r="AU147" s="275"/>
      <c r="AV147" s="275"/>
      <c r="AW147" s="275"/>
      <c r="AX147" s="275"/>
      <c r="AY147" s="275"/>
      <c r="AZ147" s="275"/>
      <c r="BA147" s="275"/>
      <c r="BB147" s="275"/>
    </row>
    <row r="148" spans="1:55" s="276" customFormat="1" ht="16.2" thickBot="1" x14ac:dyDescent="0.35">
      <c r="A148" s="255"/>
      <c r="B148" s="327"/>
      <c r="C148" s="257"/>
      <c r="D148" s="328"/>
      <c r="E148" s="329"/>
      <c r="F148" s="330"/>
      <c r="G148" s="331"/>
      <c r="H148" s="331"/>
      <c r="I148" s="331"/>
      <c r="J148" s="331"/>
      <c r="K148" s="331"/>
      <c r="L148" s="331"/>
      <c r="M148" s="331"/>
      <c r="N148" s="331"/>
      <c r="O148" s="331"/>
      <c r="P148" s="331"/>
      <c r="Q148" s="331"/>
      <c r="R148" s="331"/>
      <c r="S148" s="332"/>
      <c r="T148" s="332"/>
      <c r="U148" s="332"/>
      <c r="V148" s="332"/>
      <c r="W148" s="331"/>
      <c r="X148" s="333"/>
      <c r="Y148" s="334"/>
      <c r="Z148" s="335"/>
      <c r="AA148" s="257"/>
      <c r="AB148" s="265"/>
      <c r="AC148" s="257"/>
      <c r="AD148" s="257"/>
      <c r="AE148" s="265"/>
      <c r="AF148" s="265"/>
      <c r="AG148" s="265"/>
      <c r="AH148" s="265"/>
      <c r="AI148" s="266"/>
      <c r="AJ148" s="267"/>
      <c r="AK148" s="266"/>
      <c r="AL148" s="268"/>
      <c r="AM148" s="268"/>
      <c r="AN148" s="336"/>
      <c r="AO148" s="337"/>
      <c r="AP148" s="338"/>
      <c r="AQ148" s="272"/>
      <c r="AR148" s="339"/>
      <c r="AS148" s="272"/>
      <c r="AT148" s="274"/>
      <c r="AU148" s="275"/>
      <c r="AV148" s="275"/>
      <c r="AW148" s="275"/>
      <c r="AX148" s="275"/>
      <c r="AY148" s="275"/>
      <c r="AZ148" s="275"/>
      <c r="BA148" s="275"/>
      <c r="BB148" s="275"/>
    </row>
    <row r="149" spans="1:55" s="223" customFormat="1" ht="16.8" thickBot="1" x14ac:dyDescent="0.35">
      <c r="B149" s="340"/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2"/>
      <c r="AO149" s="343"/>
      <c r="AP149" s="344"/>
      <c r="AQ149" s="344"/>
      <c r="AR149" s="345"/>
      <c r="AS149" s="345"/>
      <c r="AT149" s="346"/>
      <c r="AU149" s="347"/>
      <c r="AV149" s="347"/>
      <c r="AW149" s="347"/>
      <c r="AX149" s="347"/>
      <c r="AY149" s="347"/>
      <c r="AZ149" s="347"/>
      <c r="BA149" s="347"/>
      <c r="BB149" s="347"/>
    </row>
    <row r="150" spans="1:55" ht="16.2" x14ac:dyDescent="0.25">
      <c r="B150" s="348" t="s">
        <v>41</v>
      </c>
      <c r="C150" s="349"/>
      <c r="D150" s="349"/>
      <c r="E150" s="349"/>
      <c r="F150" s="349"/>
      <c r="G150" s="349"/>
      <c r="H150" s="349"/>
      <c r="I150" s="349"/>
      <c r="J150" s="349"/>
      <c r="K150" s="349"/>
      <c r="L150" s="349"/>
      <c r="M150" s="349"/>
      <c r="N150" s="349"/>
      <c r="O150" s="349"/>
      <c r="P150" s="349"/>
      <c r="Q150" s="349"/>
      <c r="R150" s="349"/>
      <c r="S150" s="349"/>
      <c r="T150" s="349"/>
      <c r="U150" s="349"/>
      <c r="V150" s="349"/>
      <c r="W150" s="349"/>
      <c r="X150" s="349"/>
      <c r="Y150" s="349"/>
      <c r="Z150" s="349"/>
      <c r="AA150" s="349"/>
      <c r="AB150" s="349"/>
      <c r="AC150" s="349"/>
      <c r="AD150" s="349"/>
      <c r="AE150" s="349"/>
      <c r="AF150" s="349"/>
      <c r="AG150" s="349"/>
      <c r="AH150" s="349"/>
      <c r="AI150" s="349"/>
      <c r="AJ150" s="349"/>
      <c r="AK150" s="349"/>
      <c r="AL150" s="349"/>
      <c r="AM150" s="349"/>
      <c r="AN150" s="350"/>
      <c r="AO150" s="351">
        <f>SUM(AO8:AO149)</f>
        <v>6567185.5599999996</v>
      </c>
      <c r="AP150" s="351"/>
      <c r="AQ150" s="351"/>
      <c r="AR150" s="352"/>
      <c r="AS150" s="352"/>
      <c r="AT150" s="352"/>
    </row>
    <row r="151" spans="1:55" ht="16.2" x14ac:dyDescent="0.25">
      <c r="B151" s="353" t="s">
        <v>42</v>
      </c>
      <c r="C151" s="354"/>
      <c r="D151" s="354"/>
      <c r="E151" s="354"/>
      <c r="F151" s="354"/>
      <c r="G151" s="354"/>
      <c r="H151" s="354"/>
      <c r="I151" s="354"/>
      <c r="J151" s="354"/>
      <c r="K151" s="354"/>
      <c r="L151" s="354"/>
      <c r="M151" s="354"/>
      <c r="N151" s="354"/>
      <c r="O151" s="354"/>
      <c r="P151" s="354"/>
      <c r="Q151" s="354"/>
      <c r="R151" s="354"/>
      <c r="S151" s="354"/>
      <c r="T151" s="354"/>
      <c r="U151" s="354"/>
      <c r="V151" s="354"/>
      <c r="W151" s="354"/>
      <c r="X151" s="354"/>
      <c r="Y151" s="354"/>
      <c r="Z151" s="354"/>
      <c r="AA151" s="354"/>
      <c r="AB151" s="354"/>
      <c r="AC151" s="354"/>
      <c r="AD151" s="354"/>
      <c r="AE151" s="354"/>
      <c r="AF151" s="354"/>
      <c r="AG151" s="354"/>
      <c r="AH151" s="354"/>
      <c r="AI151" s="354"/>
      <c r="AJ151" s="354"/>
      <c r="AK151" s="354"/>
      <c r="AL151" s="354"/>
      <c r="AM151" s="354"/>
      <c r="AN151" s="355"/>
      <c r="AO151" s="356"/>
      <c r="AP151" s="356"/>
      <c r="AQ151" s="356"/>
      <c r="AR151" s="357">
        <f>SUM(AR8:AR149)</f>
        <v>6237201.5</v>
      </c>
      <c r="AS151" s="357"/>
      <c r="AT151" s="357"/>
    </row>
    <row r="152" spans="1:55" ht="16.2" x14ac:dyDescent="0.25">
      <c r="B152" s="353" t="s">
        <v>43</v>
      </c>
      <c r="C152" s="354"/>
      <c r="D152" s="354"/>
      <c r="E152" s="354"/>
      <c r="F152" s="354"/>
      <c r="G152" s="354"/>
      <c r="H152" s="354"/>
      <c r="I152" s="354"/>
      <c r="J152" s="354"/>
      <c r="K152" s="354"/>
      <c r="L152" s="354"/>
      <c r="M152" s="354"/>
      <c r="N152" s="354"/>
      <c r="O152" s="354"/>
      <c r="P152" s="354"/>
      <c r="Q152" s="354"/>
      <c r="R152" s="354"/>
      <c r="S152" s="354"/>
      <c r="T152" s="354"/>
      <c r="U152" s="354"/>
      <c r="V152" s="354"/>
      <c r="W152" s="354"/>
      <c r="X152" s="354"/>
      <c r="Y152" s="354"/>
      <c r="Z152" s="354"/>
      <c r="AA152" s="354"/>
      <c r="AB152" s="354"/>
      <c r="AC152" s="354"/>
      <c r="AD152" s="354"/>
      <c r="AE152" s="354"/>
      <c r="AF152" s="354"/>
      <c r="AG152" s="354"/>
      <c r="AH152" s="354"/>
      <c r="AI152" s="354"/>
      <c r="AJ152" s="354"/>
      <c r="AK152" s="354"/>
      <c r="AL152" s="354"/>
      <c r="AM152" s="354"/>
      <c r="AN152" s="355"/>
      <c r="AO152" s="357">
        <f>AO150-AR151</f>
        <v>329984.05999999959</v>
      </c>
      <c r="AP152" s="357"/>
      <c r="AQ152" s="357"/>
      <c r="AR152" s="357"/>
      <c r="AS152" s="357"/>
      <c r="AT152" s="357"/>
    </row>
    <row r="153" spans="1:55" ht="15.6" thickBot="1" x14ac:dyDescent="0.3"/>
    <row r="154" spans="1:55" ht="26.25" customHeight="1" thickBot="1" x14ac:dyDescent="0.3">
      <c r="B154" s="249" t="s">
        <v>208</v>
      </c>
      <c r="C154" s="250"/>
      <c r="D154" s="251"/>
      <c r="E154" s="251"/>
      <c r="F154" s="251"/>
      <c r="G154" s="251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3"/>
      <c r="AJ154" s="253"/>
      <c r="AK154" s="253"/>
      <c r="AL154" s="253"/>
      <c r="AM154" s="253"/>
      <c r="AN154" s="251"/>
      <c r="AO154" s="251"/>
      <c r="AP154" s="251"/>
      <c r="AQ154" s="251"/>
      <c r="AR154" s="251"/>
      <c r="AS154" s="251"/>
      <c r="AT154" s="251"/>
      <c r="AU154" s="251"/>
      <c r="AV154" s="252"/>
      <c r="AW154" s="252"/>
      <c r="AX154" s="252"/>
      <c r="AY154" s="252"/>
      <c r="AZ154" s="252"/>
      <c r="BA154" s="252"/>
      <c r="BB154" s="254"/>
      <c r="BC154" s="358"/>
    </row>
    <row r="155" spans="1:55" ht="16.8" thickBot="1" x14ac:dyDescent="0.35">
      <c r="B155" s="327"/>
      <c r="C155" s="257"/>
      <c r="D155" s="258"/>
      <c r="E155" s="259"/>
      <c r="F155" s="260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2"/>
      <c r="T155" s="262"/>
      <c r="U155" s="262"/>
      <c r="V155" s="262"/>
      <c r="W155" s="261"/>
      <c r="X155" s="263"/>
      <c r="Y155" s="334"/>
      <c r="Z155" s="335"/>
      <c r="AA155" s="257"/>
      <c r="AB155" s="265"/>
      <c r="AC155" s="257"/>
      <c r="AD155" s="257"/>
      <c r="AE155" s="265"/>
      <c r="AF155" s="265"/>
      <c r="AG155" s="265"/>
      <c r="AH155" s="265"/>
      <c r="AI155" s="266"/>
      <c r="AJ155" s="267"/>
      <c r="AK155" s="266"/>
      <c r="AL155" s="268"/>
      <c r="AM155" s="268"/>
      <c r="AN155" s="336"/>
      <c r="AO155" s="359"/>
      <c r="AP155" s="272"/>
      <c r="AQ155" s="284"/>
      <c r="AR155" s="339"/>
      <c r="AS155" s="272"/>
      <c r="AT155" s="274"/>
      <c r="AU155" s="275"/>
      <c r="AV155" s="275"/>
      <c r="AW155" s="275"/>
      <c r="AX155" s="275"/>
      <c r="AY155" s="275"/>
      <c r="AZ155" s="275"/>
      <c r="BA155" s="275"/>
      <c r="BB155" s="275"/>
      <c r="BC155" s="16"/>
    </row>
    <row r="156" spans="1:55" ht="16.8" thickBot="1" x14ac:dyDescent="0.35">
      <c r="B156" s="327"/>
      <c r="C156" s="257"/>
      <c r="D156" s="360" t="s">
        <v>209</v>
      </c>
      <c r="E156" s="259"/>
      <c r="F156" s="260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2"/>
      <c r="T156" s="262"/>
      <c r="U156" s="262"/>
      <c r="V156" s="262"/>
      <c r="W156" s="261"/>
      <c r="X156" s="263"/>
      <c r="Y156" s="334"/>
      <c r="Z156" s="335"/>
      <c r="AA156" s="257"/>
      <c r="AB156" s="265"/>
      <c r="AC156" s="257"/>
      <c r="AD156" s="257"/>
      <c r="AE156" s="265"/>
      <c r="AF156" s="265"/>
      <c r="AG156" s="265"/>
      <c r="AH156" s="265"/>
      <c r="AI156" s="266"/>
      <c r="AJ156" s="267"/>
      <c r="AK156" s="266"/>
      <c r="AL156" s="268"/>
      <c r="AM156" s="268"/>
      <c r="AN156" s="336"/>
      <c r="AO156" s="359"/>
      <c r="AP156" s="272"/>
      <c r="AQ156" s="272"/>
      <c r="AR156" s="339"/>
      <c r="AS156" s="272"/>
      <c r="AT156" s="274"/>
      <c r="AU156" s="275"/>
      <c r="AV156" s="275"/>
      <c r="AW156" s="275"/>
      <c r="AX156" s="275"/>
      <c r="AY156" s="275"/>
      <c r="AZ156" s="275"/>
      <c r="BA156" s="275"/>
      <c r="BB156" s="275"/>
      <c r="BC156" s="16"/>
    </row>
    <row r="157" spans="1:55" ht="16.8" thickBot="1" x14ac:dyDescent="0.35">
      <c r="B157" s="340"/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2"/>
      <c r="AO157" s="343"/>
      <c r="AP157" s="344"/>
      <c r="AQ157" s="344"/>
      <c r="AR157" s="345"/>
      <c r="AS157" s="345"/>
      <c r="AT157" s="346"/>
      <c r="AU157" s="347"/>
      <c r="AV157" s="347"/>
      <c r="AW157" s="347"/>
      <c r="AX157" s="347"/>
      <c r="AY157" s="347"/>
      <c r="AZ157" s="347"/>
      <c r="BA157" s="347"/>
      <c r="BB157" s="347"/>
      <c r="BC157" s="16"/>
    </row>
    <row r="158" spans="1:55" ht="16.2" x14ac:dyDescent="0.3">
      <c r="B158" s="348" t="s">
        <v>41</v>
      </c>
      <c r="C158" s="349"/>
      <c r="D158" s="349"/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  <c r="AB158" s="349"/>
      <c r="AC158" s="349"/>
      <c r="AD158" s="349"/>
      <c r="AE158" s="349"/>
      <c r="AF158" s="349"/>
      <c r="AG158" s="349"/>
      <c r="AH158" s="349"/>
      <c r="AI158" s="349"/>
      <c r="AJ158" s="349"/>
      <c r="AK158" s="349"/>
      <c r="AL158" s="349"/>
      <c r="AM158" s="349"/>
      <c r="AN158" s="350"/>
      <c r="AO158" s="351">
        <v>0</v>
      </c>
      <c r="AP158" s="351"/>
      <c r="AQ158" s="351"/>
      <c r="AR158" s="352"/>
      <c r="AS158" s="352"/>
      <c r="AT158" s="352"/>
      <c r="AU158" s="361"/>
      <c r="AV158" s="361"/>
      <c r="AW158" s="361"/>
      <c r="AX158" s="361"/>
      <c r="AY158" s="361"/>
      <c r="AZ158" s="361"/>
      <c r="BA158" s="361"/>
      <c r="BB158" s="361"/>
      <c r="BC158" s="16"/>
    </row>
    <row r="159" spans="1:55" ht="16.2" x14ac:dyDescent="0.3">
      <c r="B159" s="353" t="s">
        <v>42</v>
      </c>
      <c r="C159" s="354"/>
      <c r="D159" s="354"/>
      <c r="E159" s="354"/>
      <c r="F159" s="354"/>
      <c r="G159" s="354"/>
      <c r="H159" s="354"/>
      <c r="I159" s="354"/>
      <c r="J159" s="354"/>
      <c r="K159" s="354"/>
      <c r="L159" s="354"/>
      <c r="M159" s="354"/>
      <c r="N159" s="354"/>
      <c r="O159" s="354"/>
      <c r="P159" s="354"/>
      <c r="Q159" s="354"/>
      <c r="R159" s="354"/>
      <c r="S159" s="354"/>
      <c r="T159" s="354"/>
      <c r="U159" s="354"/>
      <c r="V159" s="354"/>
      <c r="W159" s="354"/>
      <c r="X159" s="354"/>
      <c r="Y159" s="354"/>
      <c r="Z159" s="354"/>
      <c r="AA159" s="354"/>
      <c r="AB159" s="354"/>
      <c r="AC159" s="354"/>
      <c r="AD159" s="354"/>
      <c r="AE159" s="354"/>
      <c r="AF159" s="354"/>
      <c r="AG159" s="354"/>
      <c r="AH159" s="354"/>
      <c r="AI159" s="354"/>
      <c r="AJ159" s="354"/>
      <c r="AK159" s="354"/>
      <c r="AL159" s="354"/>
      <c r="AM159" s="354"/>
      <c r="AN159" s="355"/>
      <c r="AO159" s="356"/>
      <c r="AP159" s="356"/>
      <c r="AQ159" s="356"/>
      <c r="AR159" s="357">
        <v>0</v>
      </c>
      <c r="AS159" s="357"/>
      <c r="AT159" s="357"/>
      <c r="AU159" s="361"/>
      <c r="AV159" s="361"/>
      <c r="AW159" s="361"/>
      <c r="AX159" s="361"/>
      <c r="AY159" s="361"/>
      <c r="AZ159" s="361"/>
      <c r="BA159" s="361"/>
      <c r="BB159" s="361"/>
      <c r="BC159" s="16"/>
    </row>
    <row r="160" spans="1:55" ht="16.2" x14ac:dyDescent="0.3">
      <c r="B160" s="353" t="s">
        <v>43</v>
      </c>
      <c r="C160" s="354"/>
      <c r="D160" s="354"/>
      <c r="E160" s="354"/>
      <c r="F160" s="354"/>
      <c r="G160" s="354"/>
      <c r="H160" s="354"/>
      <c r="I160" s="354"/>
      <c r="J160" s="354"/>
      <c r="K160" s="354"/>
      <c r="L160" s="354"/>
      <c r="M160" s="354"/>
      <c r="N160" s="354"/>
      <c r="O160" s="354"/>
      <c r="P160" s="354"/>
      <c r="Q160" s="354"/>
      <c r="R160" s="354"/>
      <c r="S160" s="354"/>
      <c r="T160" s="354"/>
      <c r="U160" s="354"/>
      <c r="V160" s="354"/>
      <c r="W160" s="354"/>
      <c r="X160" s="354"/>
      <c r="Y160" s="354"/>
      <c r="Z160" s="354"/>
      <c r="AA160" s="354"/>
      <c r="AB160" s="354"/>
      <c r="AC160" s="354"/>
      <c r="AD160" s="354"/>
      <c r="AE160" s="354"/>
      <c r="AF160" s="354"/>
      <c r="AG160" s="354"/>
      <c r="AH160" s="354"/>
      <c r="AI160" s="354"/>
      <c r="AJ160" s="354"/>
      <c r="AK160" s="354"/>
      <c r="AL160" s="354"/>
      <c r="AM160" s="354"/>
      <c r="AN160" s="355"/>
      <c r="AO160" s="357">
        <v>0</v>
      </c>
      <c r="AP160" s="357"/>
      <c r="AQ160" s="357"/>
      <c r="AR160" s="357"/>
      <c r="AS160" s="357"/>
      <c r="AT160" s="357"/>
      <c r="AU160" s="361"/>
      <c r="AV160" s="361"/>
      <c r="AW160" s="361"/>
      <c r="AX160" s="361"/>
      <c r="AY160" s="361"/>
      <c r="AZ160" s="361"/>
      <c r="BA160" s="361"/>
      <c r="BB160" s="361"/>
      <c r="BC160" s="16"/>
    </row>
    <row r="161" spans="24:55" ht="16.2" x14ac:dyDescent="0.3"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25"/>
      <c r="AJ161" s="19"/>
      <c r="AK161" s="19"/>
      <c r="AL161" s="19"/>
      <c r="AM161" s="19"/>
      <c r="AN161" s="17"/>
      <c r="AO161" s="18"/>
      <c r="AP161" s="19"/>
      <c r="AQ161" s="19"/>
      <c r="AR161" s="19"/>
      <c r="AS161" s="18"/>
      <c r="AT161" s="16"/>
      <c r="AU161" s="25"/>
      <c r="AW161" s="362"/>
      <c r="AX161" s="16"/>
      <c r="AY161" s="16"/>
      <c r="AZ161" s="16"/>
      <c r="BA161" s="16"/>
      <c r="BB161" s="16"/>
      <c r="BC161" s="16"/>
    </row>
    <row r="162" spans="24:55" ht="16.2" x14ac:dyDescent="0.3"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9"/>
      <c r="AJ162" s="19"/>
      <c r="AK162" s="19"/>
      <c r="AL162" s="19"/>
      <c r="AM162" s="19"/>
      <c r="AN162" s="17"/>
      <c r="AO162" s="18"/>
      <c r="AP162" s="19"/>
      <c r="AQ162" s="19"/>
      <c r="AR162" s="19"/>
      <c r="AS162" s="18"/>
      <c r="AT162" s="17"/>
      <c r="AU162" s="25"/>
      <c r="AW162" s="362"/>
      <c r="AX162" s="17"/>
      <c r="AY162" s="17"/>
      <c r="AZ162" s="17"/>
      <c r="BA162" s="17"/>
      <c r="BB162" s="17"/>
      <c r="BC162" s="17"/>
    </row>
  </sheetData>
  <mergeCells count="40">
    <mergeCell ref="B151:AN151"/>
    <mergeCell ref="AO151:AQ151"/>
    <mergeCell ref="AR151:AT151"/>
    <mergeCell ref="B152:AN152"/>
    <mergeCell ref="AO152:AT152"/>
    <mergeCell ref="B149:AN149"/>
    <mergeCell ref="AO149:AQ149"/>
    <mergeCell ref="AR149:AT149"/>
    <mergeCell ref="B150:AN150"/>
    <mergeCell ref="AO150:AQ150"/>
    <mergeCell ref="AR150:AT150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  <mergeCell ref="B160:AN160"/>
    <mergeCell ref="AO160:AT160"/>
    <mergeCell ref="AR157:AT157"/>
    <mergeCell ref="B158:AN158"/>
    <mergeCell ref="AO158:AQ158"/>
    <mergeCell ref="AR158:AT158"/>
    <mergeCell ref="B159:AN159"/>
    <mergeCell ref="AO159:AQ159"/>
    <mergeCell ref="AR159:AT159"/>
    <mergeCell ref="B157:AN157"/>
    <mergeCell ref="AO157:AQ157"/>
  </mergeCells>
  <phoneticPr fontId="22" type="noConversion"/>
  <pageMargins left="0" right="0" top="0" bottom="0" header="0.19685039370078741" footer="0.31496062992125984"/>
  <pageSetup paperSize="9" scale="39" fitToHeight="0" orientation="landscape" horizontalDpi="4294967292" verticalDpi="0" r:id="rId1"/>
  <rowBreaks count="3" manualBreakCount="3">
    <brk id="66" max="53" man="1"/>
    <brk id="127" max="16383" man="1"/>
    <brk id="173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equal" id="{A0314559-E39E-4EF1-82CA-19E4682A24F3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Y148</xm:sqref>
        </x14:conditionalFormatting>
        <x14:conditionalFormatting xmlns:xm="http://schemas.microsoft.com/office/excel/2006/main">
          <x14:cfRule type="cellIs" priority="4" operator="equal" id="{98A1505D-EB6D-4819-B6D3-C63D90E6DA1C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AH148 AH8:AH42</xm:sqref>
        </x14:conditionalFormatting>
        <x14:conditionalFormatting xmlns:xm="http://schemas.microsoft.com/office/excel/2006/main">
          <x14:cfRule type="cellIs" priority="3" stopIfTrue="1" operator="equal" id="{9F80E0B3-FE11-4CC2-9464-DBC3A03AEE73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Y8:Y147</xm:sqref>
        </x14:conditionalFormatting>
        <x14:conditionalFormatting xmlns:xm="http://schemas.microsoft.com/office/excel/2006/main">
          <x14:cfRule type="cellIs" priority="2" stopIfTrue="1" operator="equal" id="{0934C97E-C269-4589-8F7D-8468E80B4E8F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Y156</xm:sqref>
        </x14:conditionalFormatting>
        <x14:conditionalFormatting xmlns:xm="http://schemas.microsoft.com/office/excel/2006/main">
          <x14:cfRule type="cellIs" priority="1" operator="equal" id="{D57E69E9-2A07-4EC6-A26A-19425F9AA226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AH156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'C:\10ID 2022 FILES\OPERATION FILES\RECURING REPORT\[PMR 2021.xlsx]Sheet1'!#REF!</xm:f>
          </x14:formula1>
          <xm:sqref>Y148:Z148 AN75:AN105 AN108:AN113 AN115:AN117 Y156:Z156 AN156 AN119:AN148 Y8:Y147 AN8:AN73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98"/>
  <sheetViews>
    <sheetView workbookViewId="0">
      <selection sqref="A1:XFD1048576"/>
    </sheetView>
  </sheetViews>
  <sheetFormatPr defaultColWidth="8.6640625" defaultRowHeight="13.2" x14ac:dyDescent="0.25"/>
  <cols>
    <col min="1" max="1" width="8.6640625" style="151"/>
    <col min="2" max="2" width="13.5546875" style="15" customWidth="1"/>
    <col min="3" max="3" width="13.6640625" style="15" hidden="1" customWidth="1"/>
    <col min="4" max="4" width="22.6640625" style="15" customWidth="1"/>
    <col min="5" max="6" width="8.6640625" style="151" customWidth="1"/>
    <col min="7" max="23" width="8.6640625" style="15" hidden="1" customWidth="1"/>
    <col min="24" max="24" width="15.6640625" style="15" customWidth="1"/>
    <col min="25" max="25" width="13.44140625" style="15" customWidth="1"/>
    <col min="26" max="26" width="14.44140625" style="15" customWidth="1"/>
    <col min="27" max="27" width="11.44140625" style="15" customWidth="1"/>
    <col min="28" max="31" width="10.5546875" style="15" customWidth="1"/>
    <col min="32" max="32" width="9.88671875" style="15" customWidth="1"/>
    <col min="33" max="33" width="9" style="15" customWidth="1"/>
    <col min="34" max="34" width="14.6640625" style="15" customWidth="1"/>
    <col min="35" max="35" width="10.5546875" style="136" customWidth="1"/>
    <col min="36" max="36" width="11" style="136" customWidth="1"/>
    <col min="37" max="37" width="10.5546875" style="136" customWidth="1"/>
    <col min="38" max="38" width="11" style="136" customWidth="1"/>
    <col min="39" max="39" width="11.6640625" style="136" customWidth="1"/>
    <col min="40" max="40" width="10.88671875" style="15" customWidth="1"/>
    <col min="41" max="41" width="11.44140625" style="15" customWidth="1"/>
    <col min="42" max="42" width="12.6640625" style="15" customWidth="1"/>
    <col min="43" max="43" width="9.6640625" style="15" customWidth="1"/>
    <col min="44" max="44" width="12.5546875" style="15" customWidth="1"/>
    <col min="45" max="45" width="13.109375" style="15" customWidth="1"/>
    <col min="46" max="46" width="10" style="15" customWidth="1"/>
    <col min="47" max="47" width="14" style="15" customWidth="1"/>
    <col min="48" max="48" width="8.6640625" style="15" customWidth="1"/>
    <col min="49" max="52" width="10.109375" style="15" customWidth="1"/>
    <col min="53" max="53" width="11.5546875" style="15" customWidth="1"/>
    <col min="54" max="54" width="17.88671875" style="15" customWidth="1"/>
    <col min="55" max="16384" width="8.6640625" style="15"/>
  </cols>
  <sheetData>
    <row r="1" spans="1:54" s="1" customFormat="1" ht="21.6" thickBot="1" x14ac:dyDescent="0.45">
      <c r="A1" s="153"/>
      <c r="E1" s="153" t="s">
        <v>0</v>
      </c>
      <c r="F1" s="148"/>
      <c r="X1" s="1" t="s">
        <v>1</v>
      </c>
      <c r="AI1" s="131"/>
      <c r="AJ1" s="131"/>
      <c r="AK1" s="131"/>
      <c r="AL1" s="131"/>
      <c r="AM1" s="131"/>
      <c r="AN1" s="68"/>
      <c r="AU1" s="69"/>
    </row>
    <row r="3" spans="1:54" s="2" customFormat="1" ht="17.399999999999999" x14ac:dyDescent="0.3">
      <c r="A3" s="156"/>
      <c r="E3" s="154" t="s">
        <v>141</v>
      </c>
      <c r="F3" s="149"/>
      <c r="T3" s="4"/>
      <c r="U3" s="4"/>
      <c r="V3" s="4"/>
      <c r="X3" s="3" t="s">
        <v>142</v>
      </c>
      <c r="Y3" s="3"/>
      <c r="AI3" s="132"/>
      <c r="AJ3" s="132"/>
      <c r="AK3" s="132"/>
      <c r="AL3" s="132"/>
      <c r="AM3" s="132"/>
      <c r="AR3" s="4"/>
      <c r="AS3" s="4"/>
      <c r="AT3" s="4"/>
      <c r="AU3" s="4"/>
    </row>
    <row r="4" spans="1:54" s="5" customFormat="1" ht="15" thickBot="1" x14ac:dyDescent="0.35">
      <c r="A4" s="155"/>
      <c r="B4" s="6"/>
      <c r="C4" s="6"/>
      <c r="E4" s="155"/>
      <c r="F4" s="150"/>
      <c r="T4" s="6"/>
      <c r="U4" s="6"/>
      <c r="V4" s="6"/>
      <c r="AI4" s="22"/>
      <c r="AJ4" s="22"/>
      <c r="AK4" s="22"/>
      <c r="AL4" s="22"/>
      <c r="AM4" s="22"/>
      <c r="AR4" s="6"/>
      <c r="AS4" s="6"/>
      <c r="AT4" s="6"/>
      <c r="AU4" s="6"/>
    </row>
    <row r="5" spans="1:54" s="7" customFormat="1" ht="18" customHeight="1" x14ac:dyDescent="0.3">
      <c r="A5" s="157"/>
      <c r="B5" s="197" t="s">
        <v>2</v>
      </c>
      <c r="C5" s="8"/>
      <c r="D5" s="195" t="s">
        <v>3</v>
      </c>
      <c r="E5" s="199" t="s">
        <v>4</v>
      </c>
      <c r="F5" s="201" t="s">
        <v>5</v>
      </c>
      <c r="G5" s="203" t="s">
        <v>6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5"/>
      <c r="S5" s="195" t="s">
        <v>7</v>
      </c>
      <c r="T5" s="203" t="s">
        <v>8</v>
      </c>
      <c r="U5" s="204"/>
      <c r="V5" s="205"/>
      <c r="W5" s="195" t="s">
        <v>9</v>
      </c>
      <c r="X5" s="195" t="s">
        <v>10</v>
      </c>
      <c r="Y5" s="195" t="s">
        <v>11</v>
      </c>
      <c r="Z5" s="195" t="s">
        <v>5</v>
      </c>
      <c r="AA5" s="203" t="s">
        <v>12</v>
      </c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5"/>
      <c r="AN5" s="195" t="s">
        <v>7</v>
      </c>
      <c r="AO5" s="208" t="s">
        <v>8</v>
      </c>
      <c r="AP5" s="208"/>
      <c r="AQ5" s="208"/>
      <c r="AR5" s="208" t="s">
        <v>13</v>
      </c>
      <c r="AS5" s="208"/>
      <c r="AT5" s="208"/>
      <c r="AU5" s="208" t="s">
        <v>14</v>
      </c>
      <c r="AV5" s="208" t="s">
        <v>15</v>
      </c>
      <c r="AW5" s="208"/>
      <c r="AX5" s="208"/>
      <c r="AY5" s="208"/>
      <c r="AZ5" s="208"/>
      <c r="BA5" s="208"/>
      <c r="BB5" s="206" t="s">
        <v>16</v>
      </c>
    </row>
    <row r="6" spans="1:54" s="9" customFormat="1" ht="52.5" customHeight="1" thickBot="1" x14ac:dyDescent="0.25">
      <c r="A6" s="12"/>
      <c r="B6" s="198"/>
      <c r="C6" s="10"/>
      <c r="D6" s="196"/>
      <c r="E6" s="200"/>
      <c r="F6" s="202"/>
      <c r="G6" s="11" t="s">
        <v>17</v>
      </c>
      <c r="H6" s="11" t="s">
        <v>18</v>
      </c>
      <c r="I6" s="11" t="s">
        <v>19</v>
      </c>
      <c r="J6" s="11" t="s">
        <v>20</v>
      </c>
      <c r="K6" s="11" t="s">
        <v>21</v>
      </c>
      <c r="L6" s="11" t="s">
        <v>22</v>
      </c>
      <c r="M6" s="11" t="s">
        <v>23</v>
      </c>
      <c r="N6" s="11" t="s">
        <v>24</v>
      </c>
      <c r="O6" s="11" t="s">
        <v>25</v>
      </c>
      <c r="P6" s="11" t="s">
        <v>26</v>
      </c>
      <c r="Q6" s="11" t="s">
        <v>27</v>
      </c>
      <c r="R6" s="11" t="s">
        <v>28</v>
      </c>
      <c r="S6" s="196"/>
      <c r="T6" s="69" t="s">
        <v>29</v>
      </c>
      <c r="U6" s="69" t="s">
        <v>30</v>
      </c>
      <c r="V6" s="69" t="s">
        <v>31</v>
      </c>
      <c r="W6" s="196"/>
      <c r="X6" s="196"/>
      <c r="Y6" s="196"/>
      <c r="Z6" s="196"/>
      <c r="AA6" s="11" t="s">
        <v>17</v>
      </c>
      <c r="AB6" s="11" t="s">
        <v>32</v>
      </c>
      <c r="AC6" s="11" t="s">
        <v>19</v>
      </c>
      <c r="AD6" s="11" t="s">
        <v>20</v>
      </c>
      <c r="AE6" s="11" t="s">
        <v>21</v>
      </c>
      <c r="AF6" s="11" t="s">
        <v>22</v>
      </c>
      <c r="AG6" s="11" t="s">
        <v>23</v>
      </c>
      <c r="AH6" s="11" t="s">
        <v>33</v>
      </c>
      <c r="AI6" s="127" t="s">
        <v>34</v>
      </c>
      <c r="AJ6" s="127" t="s">
        <v>25</v>
      </c>
      <c r="AK6" s="127" t="s">
        <v>26</v>
      </c>
      <c r="AL6" s="127" t="s">
        <v>35</v>
      </c>
      <c r="AM6" s="127" t="s">
        <v>36</v>
      </c>
      <c r="AN6" s="196"/>
      <c r="AO6" s="69" t="s">
        <v>37</v>
      </c>
      <c r="AP6" s="69" t="s">
        <v>30</v>
      </c>
      <c r="AQ6" s="69" t="s">
        <v>88</v>
      </c>
      <c r="AR6" s="69" t="s">
        <v>29</v>
      </c>
      <c r="AS6" s="69" t="s">
        <v>30</v>
      </c>
      <c r="AT6" s="69" t="s">
        <v>88</v>
      </c>
      <c r="AU6" s="209"/>
      <c r="AV6" s="11" t="s">
        <v>19</v>
      </c>
      <c r="AW6" s="11" t="s">
        <v>20</v>
      </c>
      <c r="AX6" s="11" t="s">
        <v>21</v>
      </c>
      <c r="AY6" s="11" t="s">
        <v>22</v>
      </c>
      <c r="AZ6" s="11" t="s">
        <v>23</v>
      </c>
      <c r="BA6" s="11" t="s">
        <v>38</v>
      </c>
      <c r="BB6" s="207"/>
    </row>
    <row r="7" spans="1:54" s="12" customFormat="1" ht="26.25" customHeight="1" thickBot="1" x14ac:dyDescent="0.35">
      <c r="B7" s="113" t="s">
        <v>39</v>
      </c>
      <c r="C7" s="114"/>
      <c r="D7" s="107"/>
      <c r="E7" s="107"/>
      <c r="F7" s="107"/>
      <c r="G7" s="10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33"/>
      <c r="AJ7" s="133"/>
      <c r="AK7" s="133"/>
      <c r="AL7" s="133"/>
      <c r="AM7" s="133"/>
      <c r="AN7" s="107"/>
      <c r="AO7" s="107"/>
      <c r="AP7" s="107"/>
      <c r="AQ7" s="107"/>
      <c r="AR7" s="107"/>
      <c r="AS7" s="107"/>
      <c r="AT7" s="107"/>
      <c r="AU7" s="107"/>
      <c r="AV7" s="13"/>
      <c r="AW7" s="13"/>
      <c r="AX7" s="13"/>
      <c r="AY7" s="13"/>
      <c r="AZ7" s="13"/>
      <c r="BA7" s="13"/>
      <c r="BB7" s="14"/>
    </row>
    <row r="8" spans="1:54" s="37" customFormat="1" ht="14.4" thickBot="1" x14ac:dyDescent="0.35">
      <c r="A8" s="158">
        <v>1</v>
      </c>
      <c r="B8" s="111"/>
      <c r="C8" s="27"/>
      <c r="D8" s="115" t="s">
        <v>45</v>
      </c>
      <c r="E8" s="116" t="s">
        <v>48</v>
      </c>
      <c r="F8" s="117" t="s">
        <v>44</v>
      </c>
      <c r="G8" s="3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31"/>
      <c r="U8" s="31"/>
      <c r="V8" s="31"/>
      <c r="W8" s="29"/>
      <c r="X8" s="116" t="s">
        <v>48</v>
      </c>
      <c r="Y8" s="41"/>
      <c r="Z8" s="123" t="s">
        <v>30</v>
      </c>
      <c r="AA8" s="39"/>
      <c r="AB8" s="39"/>
      <c r="AC8" s="39"/>
      <c r="AD8" s="39"/>
      <c r="AE8" s="39"/>
      <c r="AF8" s="39"/>
      <c r="AG8" s="40"/>
      <c r="AH8" s="40"/>
      <c r="AI8" s="121" t="s">
        <v>122</v>
      </c>
      <c r="AJ8" s="47">
        <v>44634</v>
      </c>
      <c r="AK8" s="129">
        <v>44645</v>
      </c>
      <c r="AL8" s="47">
        <v>44648</v>
      </c>
      <c r="AM8" s="47">
        <v>44648</v>
      </c>
      <c r="AN8" s="124" t="s">
        <v>30</v>
      </c>
      <c r="AO8" s="125">
        <f t="shared" ref="AO8:AO71" si="0">AP8+AQ8</f>
        <v>72267.5</v>
      </c>
      <c r="AP8" s="126">
        <v>72267.5</v>
      </c>
      <c r="AQ8" s="42"/>
      <c r="AR8" s="96">
        <f t="shared" ref="AR8:AR71" si="1">AS8+AT8</f>
        <v>71827</v>
      </c>
      <c r="AS8" s="126">
        <v>71827</v>
      </c>
      <c r="AT8" s="42"/>
      <c r="AU8" s="41"/>
      <c r="AV8" s="29"/>
      <c r="AW8" s="29"/>
      <c r="AX8" s="29"/>
      <c r="AY8" s="29"/>
      <c r="AZ8" s="29"/>
      <c r="BA8" s="29"/>
      <c r="BB8" s="36"/>
    </row>
    <row r="9" spans="1:54" s="37" customFormat="1" ht="14.4" thickBot="1" x14ac:dyDescent="0.35">
      <c r="A9" s="158">
        <v>2</v>
      </c>
      <c r="B9" s="63"/>
      <c r="C9" s="38"/>
      <c r="D9" s="73" t="s">
        <v>45</v>
      </c>
      <c r="E9" s="70" t="s">
        <v>48</v>
      </c>
      <c r="F9" s="28" t="s">
        <v>44</v>
      </c>
      <c r="G9" s="39"/>
      <c r="H9" s="39"/>
      <c r="I9" s="39"/>
      <c r="J9" s="39"/>
      <c r="K9" s="39"/>
      <c r="L9" s="40"/>
      <c r="M9" s="39"/>
      <c r="N9" s="39"/>
      <c r="O9" s="39"/>
      <c r="P9" s="39"/>
      <c r="Q9" s="39"/>
      <c r="R9" s="39"/>
      <c r="S9" s="39"/>
      <c r="T9" s="41"/>
      <c r="U9" s="41"/>
      <c r="V9" s="41"/>
      <c r="W9" s="39"/>
      <c r="X9" s="70" t="s">
        <v>48</v>
      </c>
      <c r="Y9" s="41"/>
      <c r="Z9" s="32" t="s">
        <v>30</v>
      </c>
      <c r="AA9" s="39"/>
      <c r="AB9" s="39"/>
      <c r="AC9" s="39"/>
      <c r="AD9" s="39"/>
      <c r="AE9" s="39"/>
      <c r="AF9" s="39"/>
      <c r="AG9" s="40"/>
      <c r="AH9" s="40"/>
      <c r="AI9" s="121" t="s">
        <v>122</v>
      </c>
      <c r="AJ9" s="47">
        <v>44634</v>
      </c>
      <c r="AK9" s="129">
        <v>44643</v>
      </c>
      <c r="AL9" s="47">
        <v>44645</v>
      </c>
      <c r="AM9" s="135">
        <v>44645</v>
      </c>
      <c r="AN9" s="33" t="s">
        <v>30</v>
      </c>
      <c r="AO9" s="34">
        <f t="shared" si="0"/>
        <v>14982.5</v>
      </c>
      <c r="AP9" s="75">
        <v>14982.5</v>
      </c>
      <c r="AQ9" s="42"/>
      <c r="AR9" s="35">
        <f t="shared" si="1"/>
        <v>14296</v>
      </c>
      <c r="AS9" s="75">
        <v>14296</v>
      </c>
      <c r="AT9" s="42"/>
      <c r="AU9" s="41"/>
      <c r="AV9" s="39"/>
      <c r="AW9" s="39"/>
      <c r="AX9" s="39"/>
      <c r="AY9" s="39"/>
      <c r="AZ9" s="39"/>
      <c r="BA9" s="39"/>
      <c r="BB9" s="43"/>
    </row>
    <row r="10" spans="1:54" s="142" customFormat="1" ht="28.2" thickBot="1" x14ac:dyDescent="0.35">
      <c r="A10" s="158">
        <v>3</v>
      </c>
      <c r="B10" s="139"/>
      <c r="C10" s="44"/>
      <c r="D10" s="26" t="s">
        <v>56</v>
      </c>
      <c r="E10" s="70" t="s">
        <v>49</v>
      </c>
      <c r="F10" s="28" t="s">
        <v>44</v>
      </c>
      <c r="G10" s="58"/>
      <c r="H10" s="58"/>
      <c r="I10" s="58"/>
      <c r="J10" s="58"/>
      <c r="K10" s="58"/>
      <c r="L10" s="140"/>
      <c r="M10" s="58"/>
      <c r="N10" s="58"/>
      <c r="O10" s="58"/>
      <c r="P10" s="58"/>
      <c r="Q10" s="58"/>
      <c r="R10" s="58"/>
      <c r="S10" s="58"/>
      <c r="T10" s="59"/>
      <c r="U10" s="59"/>
      <c r="V10" s="59"/>
      <c r="W10" s="58"/>
      <c r="X10" s="70" t="s">
        <v>49</v>
      </c>
      <c r="Y10" s="59"/>
      <c r="Z10" s="32" t="s">
        <v>30</v>
      </c>
      <c r="AA10" s="58"/>
      <c r="AB10" s="58"/>
      <c r="AC10" s="58"/>
      <c r="AD10" s="58"/>
      <c r="AE10" s="58"/>
      <c r="AF10" s="58"/>
      <c r="AG10" s="140"/>
      <c r="AH10" s="140"/>
      <c r="AI10" s="121" t="s">
        <v>122</v>
      </c>
      <c r="AJ10" s="47">
        <v>44634</v>
      </c>
      <c r="AK10" s="129">
        <v>44642</v>
      </c>
      <c r="AL10" s="47">
        <v>44648</v>
      </c>
      <c r="AM10" s="47">
        <v>44648</v>
      </c>
      <c r="AN10" s="33" t="s">
        <v>30</v>
      </c>
      <c r="AO10" s="55">
        <f t="shared" si="0"/>
        <v>74000</v>
      </c>
      <c r="AP10" s="76">
        <v>74000</v>
      </c>
      <c r="AQ10" s="119"/>
      <c r="AR10" s="118">
        <f t="shared" si="1"/>
        <v>72850</v>
      </c>
      <c r="AS10" s="76">
        <v>72850</v>
      </c>
      <c r="AT10" s="119"/>
      <c r="AU10" s="59"/>
      <c r="AV10" s="58"/>
      <c r="AW10" s="58"/>
      <c r="AX10" s="58"/>
      <c r="AY10" s="58"/>
      <c r="AZ10" s="58"/>
      <c r="BA10" s="58"/>
      <c r="BB10" s="141"/>
    </row>
    <row r="11" spans="1:54" s="142" customFormat="1" ht="28.2" thickBot="1" x14ac:dyDescent="0.35">
      <c r="A11" s="158">
        <v>4</v>
      </c>
      <c r="B11" s="139"/>
      <c r="C11" s="44"/>
      <c r="D11" s="73" t="s">
        <v>57</v>
      </c>
      <c r="E11" s="70" t="s">
        <v>49</v>
      </c>
      <c r="F11" s="28" t="s">
        <v>44</v>
      </c>
      <c r="G11" s="58"/>
      <c r="H11" s="58"/>
      <c r="I11" s="58"/>
      <c r="J11" s="58"/>
      <c r="K11" s="58"/>
      <c r="L11" s="140"/>
      <c r="M11" s="58"/>
      <c r="N11" s="58"/>
      <c r="O11" s="58"/>
      <c r="P11" s="58"/>
      <c r="Q11" s="58"/>
      <c r="R11" s="58"/>
      <c r="S11" s="58"/>
      <c r="T11" s="59"/>
      <c r="U11" s="59"/>
      <c r="V11" s="59"/>
      <c r="W11" s="58"/>
      <c r="X11" s="70" t="s">
        <v>49</v>
      </c>
      <c r="Y11" s="59"/>
      <c r="Z11" s="32" t="s">
        <v>30</v>
      </c>
      <c r="AA11" s="58"/>
      <c r="AB11" s="58"/>
      <c r="AC11" s="58"/>
      <c r="AD11" s="58"/>
      <c r="AE11" s="58"/>
      <c r="AF11" s="58"/>
      <c r="AG11" s="140"/>
      <c r="AH11" s="140"/>
      <c r="AI11" s="129">
        <v>44634</v>
      </c>
      <c r="AJ11" s="47">
        <v>44635</v>
      </c>
      <c r="AK11" s="129">
        <v>44645</v>
      </c>
      <c r="AL11" s="47">
        <v>44648</v>
      </c>
      <c r="AM11" s="47">
        <v>44648</v>
      </c>
      <c r="AN11" s="33" t="s">
        <v>30</v>
      </c>
      <c r="AO11" s="55">
        <f t="shared" si="0"/>
        <v>20000</v>
      </c>
      <c r="AP11" s="75">
        <v>20000</v>
      </c>
      <c r="AQ11" s="119"/>
      <c r="AR11" s="118">
        <f t="shared" si="1"/>
        <v>19600</v>
      </c>
      <c r="AS11" s="75">
        <v>19600</v>
      </c>
      <c r="AT11" s="119"/>
      <c r="AU11" s="59"/>
      <c r="AV11" s="58"/>
      <c r="AW11" s="58"/>
      <c r="AX11" s="58"/>
      <c r="AY11" s="58"/>
      <c r="AZ11" s="58"/>
      <c r="BA11" s="58"/>
      <c r="BB11" s="141"/>
    </row>
    <row r="12" spans="1:54" s="37" customFormat="1" ht="14.4" thickBot="1" x14ac:dyDescent="0.35">
      <c r="A12" s="158">
        <v>5</v>
      </c>
      <c r="B12" s="63"/>
      <c r="C12" s="38"/>
      <c r="D12" s="73" t="s">
        <v>45</v>
      </c>
      <c r="E12" s="70" t="s">
        <v>49</v>
      </c>
      <c r="F12" s="28" t="s">
        <v>44</v>
      </c>
      <c r="G12" s="39"/>
      <c r="H12" s="39"/>
      <c r="I12" s="39"/>
      <c r="J12" s="39"/>
      <c r="K12" s="39"/>
      <c r="L12" s="40"/>
      <c r="M12" s="39"/>
      <c r="N12" s="39"/>
      <c r="O12" s="39"/>
      <c r="P12" s="39"/>
      <c r="Q12" s="39"/>
      <c r="R12" s="39"/>
      <c r="S12" s="39"/>
      <c r="T12" s="41"/>
      <c r="U12" s="41"/>
      <c r="V12" s="41"/>
      <c r="W12" s="39"/>
      <c r="X12" s="70" t="s">
        <v>49</v>
      </c>
      <c r="Y12" s="41"/>
      <c r="Z12" s="32" t="s">
        <v>30</v>
      </c>
      <c r="AA12" s="39"/>
      <c r="AB12" s="39"/>
      <c r="AC12" s="39"/>
      <c r="AD12" s="39"/>
      <c r="AE12" s="39"/>
      <c r="AF12" s="39"/>
      <c r="AG12" s="40"/>
      <c r="AH12" s="40"/>
      <c r="AI12" s="129">
        <v>44634</v>
      </c>
      <c r="AJ12" s="47">
        <v>44635</v>
      </c>
      <c r="AK12" s="129">
        <v>44643</v>
      </c>
      <c r="AL12" s="47">
        <v>44648</v>
      </c>
      <c r="AM12" s="47">
        <v>44648</v>
      </c>
      <c r="AN12" s="33" t="s">
        <v>30</v>
      </c>
      <c r="AO12" s="34">
        <f t="shared" si="0"/>
        <v>5500</v>
      </c>
      <c r="AP12" s="75">
        <v>5500</v>
      </c>
      <c r="AQ12" s="42"/>
      <c r="AR12" s="35">
        <f t="shared" si="1"/>
        <v>5007</v>
      </c>
      <c r="AS12" s="75">
        <v>5007</v>
      </c>
      <c r="AT12" s="42"/>
      <c r="AU12" s="41"/>
      <c r="AV12" s="39"/>
      <c r="AW12" s="39"/>
      <c r="AX12" s="39"/>
      <c r="AY12" s="39"/>
      <c r="AZ12" s="39"/>
      <c r="BA12" s="39"/>
      <c r="BB12" s="43"/>
    </row>
    <row r="13" spans="1:54" s="142" customFormat="1" ht="28.2" thickBot="1" x14ac:dyDescent="0.35">
      <c r="A13" s="158">
        <v>6</v>
      </c>
      <c r="B13" s="139"/>
      <c r="C13" s="44"/>
      <c r="D13" s="26" t="s">
        <v>58</v>
      </c>
      <c r="E13" s="70" t="s">
        <v>49</v>
      </c>
      <c r="F13" s="28" t="s">
        <v>44</v>
      </c>
      <c r="G13" s="58"/>
      <c r="H13" s="58"/>
      <c r="I13" s="58"/>
      <c r="J13" s="58"/>
      <c r="K13" s="58"/>
      <c r="L13" s="140"/>
      <c r="M13" s="58"/>
      <c r="N13" s="58"/>
      <c r="O13" s="58"/>
      <c r="P13" s="58"/>
      <c r="Q13" s="58"/>
      <c r="R13" s="58"/>
      <c r="S13" s="58"/>
      <c r="T13" s="59"/>
      <c r="U13" s="59"/>
      <c r="V13" s="59"/>
      <c r="W13" s="58"/>
      <c r="X13" s="70" t="s">
        <v>49</v>
      </c>
      <c r="Y13" s="59"/>
      <c r="Z13" s="32" t="s">
        <v>30</v>
      </c>
      <c r="AA13" s="58"/>
      <c r="AB13" s="58"/>
      <c r="AC13" s="58"/>
      <c r="AD13" s="58"/>
      <c r="AE13" s="58"/>
      <c r="AF13" s="58"/>
      <c r="AG13" s="140"/>
      <c r="AH13" s="140"/>
      <c r="AI13" s="121" t="s">
        <v>122</v>
      </c>
      <c r="AJ13" s="47">
        <v>44634</v>
      </c>
      <c r="AK13" s="129">
        <v>44642</v>
      </c>
      <c r="AL13" s="47">
        <v>44648</v>
      </c>
      <c r="AM13" s="47">
        <v>44648</v>
      </c>
      <c r="AN13" s="33" t="s">
        <v>30</v>
      </c>
      <c r="AO13" s="55">
        <f t="shared" si="0"/>
        <v>28000</v>
      </c>
      <c r="AP13" s="76">
        <v>28000</v>
      </c>
      <c r="AQ13" s="119"/>
      <c r="AR13" s="118">
        <f t="shared" si="1"/>
        <v>27230</v>
      </c>
      <c r="AS13" s="76">
        <v>27230</v>
      </c>
      <c r="AT13" s="119"/>
      <c r="AU13" s="59"/>
      <c r="AV13" s="58"/>
      <c r="AW13" s="58"/>
      <c r="AX13" s="58"/>
      <c r="AY13" s="58"/>
      <c r="AZ13" s="58"/>
      <c r="BA13" s="58"/>
      <c r="BB13" s="141"/>
    </row>
    <row r="14" spans="1:54" s="142" customFormat="1" ht="28.2" thickBot="1" x14ac:dyDescent="0.35">
      <c r="A14" s="158">
        <v>7</v>
      </c>
      <c r="B14" s="139"/>
      <c r="C14" s="44"/>
      <c r="D14" s="26" t="s">
        <v>58</v>
      </c>
      <c r="E14" s="70" t="s">
        <v>49</v>
      </c>
      <c r="F14" s="28" t="s">
        <v>44</v>
      </c>
      <c r="G14" s="58"/>
      <c r="H14" s="58"/>
      <c r="I14" s="58"/>
      <c r="J14" s="58"/>
      <c r="K14" s="58"/>
      <c r="L14" s="140"/>
      <c r="M14" s="58"/>
      <c r="N14" s="58"/>
      <c r="O14" s="58"/>
      <c r="P14" s="58"/>
      <c r="Q14" s="58"/>
      <c r="R14" s="58"/>
      <c r="S14" s="58"/>
      <c r="T14" s="59"/>
      <c r="U14" s="59"/>
      <c r="V14" s="59"/>
      <c r="W14" s="58"/>
      <c r="X14" s="70" t="s">
        <v>49</v>
      </c>
      <c r="Y14" s="59"/>
      <c r="Z14" s="32" t="s">
        <v>30</v>
      </c>
      <c r="AA14" s="58"/>
      <c r="AB14" s="58"/>
      <c r="AC14" s="58"/>
      <c r="AD14" s="58"/>
      <c r="AE14" s="58"/>
      <c r="AF14" s="58"/>
      <c r="AG14" s="140"/>
      <c r="AH14" s="140"/>
      <c r="AI14" s="121" t="s">
        <v>122</v>
      </c>
      <c r="AJ14" s="47">
        <v>44634</v>
      </c>
      <c r="AK14" s="129">
        <v>44642</v>
      </c>
      <c r="AL14" s="47">
        <v>44648</v>
      </c>
      <c r="AM14" s="47">
        <v>44648</v>
      </c>
      <c r="AN14" s="33" t="s">
        <v>30</v>
      </c>
      <c r="AO14" s="55">
        <f t="shared" si="0"/>
        <v>85000</v>
      </c>
      <c r="AP14" s="76">
        <v>85000</v>
      </c>
      <c r="AQ14" s="119"/>
      <c r="AR14" s="118">
        <f t="shared" si="1"/>
        <v>83400</v>
      </c>
      <c r="AS14" s="76">
        <v>83400</v>
      </c>
      <c r="AT14" s="119"/>
      <c r="AU14" s="59"/>
      <c r="AV14" s="58"/>
      <c r="AW14" s="58"/>
      <c r="AX14" s="58"/>
      <c r="AY14" s="58"/>
      <c r="AZ14" s="58"/>
      <c r="BA14" s="58"/>
      <c r="BB14" s="141"/>
    </row>
    <row r="15" spans="1:54" s="37" customFormat="1" ht="28.2" thickBot="1" x14ac:dyDescent="0.35">
      <c r="A15" s="158">
        <v>8</v>
      </c>
      <c r="B15" s="63"/>
      <c r="C15" s="38"/>
      <c r="D15" s="26" t="s">
        <v>59</v>
      </c>
      <c r="E15" s="70" t="s">
        <v>49</v>
      </c>
      <c r="F15" s="28" t="s">
        <v>44</v>
      </c>
      <c r="G15" s="39"/>
      <c r="H15" s="39"/>
      <c r="I15" s="39"/>
      <c r="J15" s="39"/>
      <c r="K15" s="39"/>
      <c r="L15" s="40"/>
      <c r="M15" s="39"/>
      <c r="N15" s="39"/>
      <c r="O15" s="39"/>
      <c r="P15" s="39"/>
      <c r="Q15" s="39"/>
      <c r="R15" s="39"/>
      <c r="S15" s="39"/>
      <c r="T15" s="41"/>
      <c r="U15" s="41"/>
      <c r="V15" s="41"/>
      <c r="W15" s="39"/>
      <c r="X15" s="70" t="s">
        <v>49</v>
      </c>
      <c r="Y15" s="41"/>
      <c r="Z15" s="32" t="s">
        <v>30</v>
      </c>
      <c r="AA15" s="39"/>
      <c r="AB15" s="39"/>
      <c r="AC15" s="39"/>
      <c r="AD15" s="39"/>
      <c r="AE15" s="39"/>
      <c r="AF15" s="39"/>
      <c r="AG15" s="40"/>
      <c r="AH15" s="40"/>
      <c r="AI15" s="121" t="s">
        <v>122</v>
      </c>
      <c r="AJ15" s="47">
        <v>44634</v>
      </c>
      <c r="AK15" s="129">
        <v>44642</v>
      </c>
      <c r="AL15" s="47">
        <v>44648</v>
      </c>
      <c r="AM15" s="47">
        <v>44648</v>
      </c>
      <c r="AN15" s="33" t="s">
        <v>30</v>
      </c>
      <c r="AO15" s="34">
        <f t="shared" si="0"/>
        <v>55000</v>
      </c>
      <c r="AP15" s="76">
        <v>55000</v>
      </c>
      <c r="AQ15" s="42"/>
      <c r="AR15" s="35">
        <f t="shared" si="1"/>
        <v>53900</v>
      </c>
      <c r="AS15" s="76">
        <v>53900</v>
      </c>
      <c r="AT15" s="42"/>
      <c r="AU15" s="41"/>
      <c r="AV15" s="39"/>
      <c r="AW15" s="39"/>
      <c r="AX15" s="39"/>
      <c r="AY15" s="39"/>
      <c r="AZ15" s="39"/>
      <c r="BA15" s="39"/>
      <c r="BB15" s="43"/>
    </row>
    <row r="16" spans="1:54" s="37" customFormat="1" ht="14.4" thickBot="1" x14ac:dyDescent="0.35">
      <c r="A16" s="158">
        <v>9</v>
      </c>
      <c r="B16" s="63"/>
      <c r="C16" s="38"/>
      <c r="D16" s="73" t="s">
        <v>60</v>
      </c>
      <c r="E16" s="70" t="s">
        <v>50</v>
      </c>
      <c r="F16" s="28" t="s">
        <v>44</v>
      </c>
      <c r="G16" s="39"/>
      <c r="H16" s="39"/>
      <c r="I16" s="39"/>
      <c r="J16" s="39"/>
      <c r="K16" s="39"/>
      <c r="L16" s="40"/>
      <c r="M16" s="39"/>
      <c r="N16" s="39"/>
      <c r="O16" s="39"/>
      <c r="P16" s="39"/>
      <c r="Q16" s="39"/>
      <c r="R16" s="39"/>
      <c r="S16" s="39"/>
      <c r="T16" s="41"/>
      <c r="U16" s="41"/>
      <c r="V16" s="41"/>
      <c r="W16" s="39"/>
      <c r="X16" s="70" t="s">
        <v>50</v>
      </c>
      <c r="Y16" s="41"/>
      <c r="Z16" s="32" t="s">
        <v>30</v>
      </c>
      <c r="AA16" s="39"/>
      <c r="AB16" s="39"/>
      <c r="AC16" s="39"/>
      <c r="AD16" s="39"/>
      <c r="AE16" s="39"/>
      <c r="AF16" s="39"/>
      <c r="AG16" s="40"/>
      <c r="AH16" s="40"/>
      <c r="AI16" s="121" t="s">
        <v>122</v>
      </c>
      <c r="AJ16" s="47">
        <v>44634</v>
      </c>
      <c r="AK16" s="129">
        <v>44645</v>
      </c>
      <c r="AL16" s="47">
        <v>44651</v>
      </c>
      <c r="AM16" s="47">
        <v>44651</v>
      </c>
      <c r="AN16" s="33" t="s">
        <v>30</v>
      </c>
      <c r="AO16" s="34">
        <f t="shared" si="0"/>
        <v>134400</v>
      </c>
      <c r="AP16" s="75">
        <v>134400</v>
      </c>
      <c r="AQ16" s="42"/>
      <c r="AR16" s="35">
        <f t="shared" si="1"/>
        <v>132600</v>
      </c>
      <c r="AS16" s="76">
        <v>132600</v>
      </c>
      <c r="AT16" s="42"/>
      <c r="AU16" s="41"/>
      <c r="AV16" s="39"/>
      <c r="AW16" s="39"/>
      <c r="AX16" s="39"/>
      <c r="AY16" s="39"/>
      <c r="AZ16" s="39"/>
      <c r="BA16" s="39"/>
      <c r="BB16" s="43"/>
    </row>
    <row r="17" spans="1:54" s="37" customFormat="1" ht="28.2" thickBot="1" x14ac:dyDescent="0.35">
      <c r="A17" s="158">
        <v>10</v>
      </c>
      <c r="B17" s="63"/>
      <c r="C17" s="38"/>
      <c r="D17" s="73" t="s">
        <v>59</v>
      </c>
      <c r="E17" s="70" t="s">
        <v>50</v>
      </c>
      <c r="F17" s="28" t="s">
        <v>44</v>
      </c>
      <c r="G17" s="39"/>
      <c r="H17" s="39"/>
      <c r="I17" s="39"/>
      <c r="J17" s="39"/>
      <c r="K17" s="39"/>
      <c r="L17" s="40"/>
      <c r="M17" s="39"/>
      <c r="N17" s="39"/>
      <c r="O17" s="39"/>
      <c r="P17" s="39"/>
      <c r="Q17" s="39"/>
      <c r="R17" s="39"/>
      <c r="S17" s="39"/>
      <c r="T17" s="41"/>
      <c r="U17" s="41"/>
      <c r="V17" s="41"/>
      <c r="W17" s="39"/>
      <c r="X17" s="70" t="s">
        <v>50</v>
      </c>
      <c r="Y17" s="41"/>
      <c r="Z17" s="32" t="s">
        <v>30</v>
      </c>
      <c r="AA17" s="39"/>
      <c r="AB17" s="39"/>
      <c r="AC17" s="39"/>
      <c r="AD17" s="39"/>
      <c r="AE17" s="39"/>
      <c r="AF17" s="39"/>
      <c r="AG17" s="40"/>
      <c r="AH17" s="40"/>
      <c r="AI17" s="121" t="s">
        <v>122</v>
      </c>
      <c r="AJ17" s="47">
        <v>44634</v>
      </c>
      <c r="AK17" s="129">
        <v>44645</v>
      </c>
      <c r="AL17" s="47">
        <v>44651</v>
      </c>
      <c r="AM17" s="47">
        <v>44651</v>
      </c>
      <c r="AN17" s="33" t="s">
        <v>30</v>
      </c>
      <c r="AO17" s="34">
        <f t="shared" si="0"/>
        <v>152610</v>
      </c>
      <c r="AP17" s="75">
        <v>152610</v>
      </c>
      <c r="AQ17" s="42"/>
      <c r="AR17" s="35">
        <f t="shared" si="1"/>
        <v>151410</v>
      </c>
      <c r="AS17" s="76">
        <v>151410</v>
      </c>
      <c r="AT17" s="42"/>
      <c r="AU17" s="41"/>
      <c r="AV17" s="39"/>
      <c r="AW17" s="39"/>
      <c r="AX17" s="39"/>
      <c r="AY17" s="39"/>
      <c r="AZ17" s="39"/>
      <c r="BA17" s="39"/>
      <c r="BB17" s="43"/>
    </row>
    <row r="18" spans="1:54" s="37" customFormat="1" ht="14.4" thickBot="1" x14ac:dyDescent="0.35">
      <c r="A18" s="158">
        <v>11</v>
      </c>
      <c r="B18" s="63"/>
      <c r="C18" s="38"/>
      <c r="D18" s="73" t="s">
        <v>61</v>
      </c>
      <c r="E18" s="70" t="s">
        <v>49</v>
      </c>
      <c r="F18" s="28" t="s">
        <v>44</v>
      </c>
      <c r="G18" s="39"/>
      <c r="H18" s="39"/>
      <c r="I18" s="39"/>
      <c r="J18" s="39"/>
      <c r="K18" s="39"/>
      <c r="L18" s="40"/>
      <c r="M18" s="39"/>
      <c r="N18" s="39"/>
      <c r="O18" s="39"/>
      <c r="P18" s="39"/>
      <c r="Q18" s="39"/>
      <c r="R18" s="39"/>
      <c r="S18" s="39"/>
      <c r="T18" s="41"/>
      <c r="U18" s="41"/>
      <c r="V18" s="41"/>
      <c r="W18" s="39"/>
      <c r="X18" s="70" t="s">
        <v>49</v>
      </c>
      <c r="Y18" s="41"/>
      <c r="Z18" s="32" t="s">
        <v>30</v>
      </c>
      <c r="AA18" s="39"/>
      <c r="AB18" s="39"/>
      <c r="AC18" s="39"/>
      <c r="AD18" s="39"/>
      <c r="AE18" s="39"/>
      <c r="AF18" s="39"/>
      <c r="AG18" s="40"/>
      <c r="AH18" s="40"/>
      <c r="AI18" s="129">
        <v>44634</v>
      </c>
      <c r="AJ18" s="47">
        <v>44635</v>
      </c>
      <c r="AK18" s="129">
        <v>44643</v>
      </c>
      <c r="AL18" s="47">
        <v>44645</v>
      </c>
      <c r="AM18" s="135">
        <v>44645</v>
      </c>
      <c r="AN18" s="33" t="s">
        <v>30</v>
      </c>
      <c r="AO18" s="34">
        <f t="shared" si="0"/>
        <v>14000</v>
      </c>
      <c r="AP18" s="75">
        <v>14000</v>
      </c>
      <c r="AQ18" s="42"/>
      <c r="AR18" s="35">
        <f t="shared" si="1"/>
        <v>13740</v>
      </c>
      <c r="AS18" s="76">
        <v>13740</v>
      </c>
      <c r="AT18" s="42"/>
      <c r="AU18" s="41"/>
      <c r="AV18" s="39"/>
      <c r="AW18" s="39"/>
      <c r="AX18" s="39"/>
      <c r="AY18" s="39"/>
      <c r="AZ18" s="39"/>
      <c r="BA18" s="39"/>
      <c r="BB18" s="43"/>
    </row>
    <row r="19" spans="1:54" s="142" customFormat="1" ht="21" customHeight="1" thickBot="1" x14ac:dyDescent="0.35">
      <c r="A19" s="158">
        <v>12</v>
      </c>
      <c r="B19" s="143"/>
      <c r="C19" s="44"/>
      <c r="D19" s="73" t="s">
        <v>58</v>
      </c>
      <c r="E19" s="70" t="s">
        <v>48</v>
      </c>
      <c r="F19" s="28" t="s">
        <v>44</v>
      </c>
      <c r="G19" s="58"/>
      <c r="H19" s="58"/>
      <c r="I19" s="58"/>
      <c r="J19" s="58"/>
      <c r="K19" s="58"/>
      <c r="L19" s="140"/>
      <c r="M19" s="58"/>
      <c r="N19" s="58"/>
      <c r="O19" s="58"/>
      <c r="P19" s="58"/>
      <c r="Q19" s="58"/>
      <c r="R19" s="58"/>
      <c r="S19" s="58"/>
      <c r="T19" s="59"/>
      <c r="U19" s="59"/>
      <c r="V19" s="59"/>
      <c r="W19" s="58"/>
      <c r="X19" s="70" t="s">
        <v>48</v>
      </c>
      <c r="Y19" s="59"/>
      <c r="Z19" s="32" t="s">
        <v>30</v>
      </c>
      <c r="AA19" s="58"/>
      <c r="AB19" s="58"/>
      <c r="AC19" s="58"/>
      <c r="AD19" s="58"/>
      <c r="AE19" s="58"/>
      <c r="AF19" s="58"/>
      <c r="AG19" s="140"/>
      <c r="AH19" s="140"/>
      <c r="AI19" s="129">
        <v>44634</v>
      </c>
      <c r="AJ19" s="47">
        <v>44635</v>
      </c>
      <c r="AK19" s="129">
        <v>44649</v>
      </c>
      <c r="AL19" s="47">
        <v>44655</v>
      </c>
      <c r="AM19" s="47">
        <v>44655</v>
      </c>
      <c r="AN19" s="33" t="s">
        <v>30</v>
      </c>
      <c r="AO19" s="55">
        <f t="shared" si="0"/>
        <v>81220</v>
      </c>
      <c r="AP19" s="75">
        <v>81220</v>
      </c>
      <c r="AQ19" s="119"/>
      <c r="AR19" s="118">
        <f t="shared" si="1"/>
        <v>79600</v>
      </c>
      <c r="AS19" s="76">
        <v>79600</v>
      </c>
      <c r="AT19" s="119"/>
      <c r="AU19" s="59"/>
      <c r="AV19" s="58"/>
      <c r="AW19" s="58"/>
      <c r="AX19" s="58"/>
      <c r="AY19" s="58"/>
      <c r="AZ19" s="58"/>
      <c r="BA19" s="58"/>
      <c r="BB19" s="141"/>
    </row>
    <row r="20" spans="1:54" s="37" customFormat="1" ht="14.4" thickBot="1" x14ac:dyDescent="0.35">
      <c r="A20" s="158">
        <v>13</v>
      </c>
      <c r="B20" s="63"/>
      <c r="C20" s="38"/>
      <c r="D20" s="73" t="s">
        <v>62</v>
      </c>
      <c r="E20" s="70" t="s">
        <v>48</v>
      </c>
      <c r="F20" s="28" t="s">
        <v>44</v>
      </c>
      <c r="G20" s="39"/>
      <c r="H20" s="39"/>
      <c r="I20" s="39"/>
      <c r="J20" s="39"/>
      <c r="K20" s="39"/>
      <c r="L20" s="40"/>
      <c r="M20" s="39"/>
      <c r="N20" s="39"/>
      <c r="O20" s="39"/>
      <c r="P20" s="39"/>
      <c r="Q20" s="39"/>
      <c r="R20" s="39"/>
      <c r="S20" s="39"/>
      <c r="T20" s="41"/>
      <c r="U20" s="41"/>
      <c r="V20" s="41"/>
      <c r="W20" s="39"/>
      <c r="X20" s="70" t="s">
        <v>48</v>
      </c>
      <c r="Y20" s="41"/>
      <c r="Z20" s="32" t="s">
        <v>30</v>
      </c>
      <c r="AA20" s="39"/>
      <c r="AB20" s="39"/>
      <c r="AC20" s="39"/>
      <c r="AD20" s="39"/>
      <c r="AE20" s="39"/>
      <c r="AF20" s="39"/>
      <c r="AG20" s="40"/>
      <c r="AH20" s="40"/>
      <c r="AI20" s="129">
        <v>44634</v>
      </c>
      <c r="AJ20" s="47">
        <v>44635</v>
      </c>
      <c r="AK20" s="129">
        <v>44649</v>
      </c>
      <c r="AL20" s="47">
        <v>44655</v>
      </c>
      <c r="AM20" s="47">
        <v>44655</v>
      </c>
      <c r="AN20" s="33" t="s">
        <v>30</v>
      </c>
      <c r="AO20" s="34">
        <f t="shared" si="0"/>
        <v>30890</v>
      </c>
      <c r="AP20" s="75">
        <v>30890</v>
      </c>
      <c r="AQ20" s="42"/>
      <c r="AR20" s="35">
        <f t="shared" si="1"/>
        <v>29970</v>
      </c>
      <c r="AS20" s="76">
        <v>29970</v>
      </c>
      <c r="AT20" s="42"/>
      <c r="AU20" s="41"/>
      <c r="AV20" s="39"/>
      <c r="AW20" s="39"/>
      <c r="AX20" s="39"/>
      <c r="AY20" s="39"/>
      <c r="AZ20" s="39"/>
      <c r="BA20" s="39"/>
      <c r="BB20" s="43"/>
    </row>
    <row r="21" spans="1:54" s="37" customFormat="1" ht="14.4" thickBot="1" x14ac:dyDescent="0.35">
      <c r="A21" s="158">
        <v>14</v>
      </c>
      <c r="B21" s="63"/>
      <c r="C21" s="38"/>
      <c r="D21" s="73" t="s">
        <v>63</v>
      </c>
      <c r="E21" s="70" t="s">
        <v>51</v>
      </c>
      <c r="F21" s="28" t="s">
        <v>44</v>
      </c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41"/>
      <c r="U21" s="41"/>
      <c r="V21" s="41"/>
      <c r="W21" s="39"/>
      <c r="X21" s="70" t="s">
        <v>51</v>
      </c>
      <c r="Y21" s="41"/>
      <c r="Z21" s="32" t="s">
        <v>30</v>
      </c>
      <c r="AA21" s="39"/>
      <c r="AB21" s="39"/>
      <c r="AC21" s="39"/>
      <c r="AD21" s="39"/>
      <c r="AE21" s="39"/>
      <c r="AF21" s="39"/>
      <c r="AG21" s="40"/>
      <c r="AH21" s="40"/>
      <c r="AI21" s="129">
        <v>44634</v>
      </c>
      <c r="AJ21" s="47">
        <v>44635</v>
      </c>
      <c r="AK21" s="129">
        <v>44645</v>
      </c>
      <c r="AL21" s="47">
        <v>44648</v>
      </c>
      <c r="AM21" s="47">
        <v>44648</v>
      </c>
      <c r="AN21" s="33" t="s">
        <v>30</v>
      </c>
      <c r="AO21" s="34">
        <f t="shared" si="0"/>
        <v>12600</v>
      </c>
      <c r="AP21" s="75">
        <v>12600</v>
      </c>
      <c r="AQ21" s="42"/>
      <c r="AR21" s="35">
        <f t="shared" si="1"/>
        <v>12420</v>
      </c>
      <c r="AS21" s="76">
        <v>12420</v>
      </c>
      <c r="AT21" s="42"/>
      <c r="AU21" s="41"/>
      <c r="AV21" s="39"/>
      <c r="AW21" s="39"/>
      <c r="AX21" s="39"/>
      <c r="AY21" s="39"/>
      <c r="AZ21" s="39"/>
      <c r="BA21" s="39"/>
      <c r="BB21" s="43"/>
    </row>
    <row r="22" spans="1:54" s="37" customFormat="1" ht="14.4" thickBot="1" x14ac:dyDescent="0.35">
      <c r="A22" s="158">
        <v>15</v>
      </c>
      <c r="B22" s="63"/>
      <c r="C22" s="38"/>
      <c r="D22" s="73" t="s">
        <v>45</v>
      </c>
      <c r="E22" s="70" t="s">
        <v>51</v>
      </c>
      <c r="F22" s="28" t="s">
        <v>44</v>
      </c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41"/>
      <c r="U22" s="41"/>
      <c r="V22" s="41"/>
      <c r="W22" s="39"/>
      <c r="X22" s="70" t="s">
        <v>51</v>
      </c>
      <c r="Y22" s="41"/>
      <c r="Z22" s="32" t="s">
        <v>30</v>
      </c>
      <c r="AA22" s="39"/>
      <c r="AB22" s="39"/>
      <c r="AC22" s="39"/>
      <c r="AD22" s="39"/>
      <c r="AE22" s="39"/>
      <c r="AF22" s="39"/>
      <c r="AG22" s="40"/>
      <c r="AH22" s="40"/>
      <c r="AI22" s="129">
        <v>44634</v>
      </c>
      <c r="AJ22" s="47">
        <v>44635</v>
      </c>
      <c r="AK22" s="129">
        <v>44643</v>
      </c>
      <c r="AL22" s="47">
        <v>44645</v>
      </c>
      <c r="AM22" s="135">
        <v>44645</v>
      </c>
      <c r="AN22" s="33" t="s">
        <v>30</v>
      </c>
      <c r="AO22" s="34">
        <f t="shared" si="0"/>
        <v>29160</v>
      </c>
      <c r="AP22" s="75">
        <v>29160</v>
      </c>
      <c r="AQ22" s="42"/>
      <c r="AR22" s="35">
        <f t="shared" si="1"/>
        <v>28748</v>
      </c>
      <c r="AS22" s="76">
        <v>28748</v>
      </c>
      <c r="AT22" s="42"/>
      <c r="AU22" s="41"/>
      <c r="AV22" s="39"/>
      <c r="AW22" s="39"/>
      <c r="AX22" s="39"/>
      <c r="AY22" s="39"/>
      <c r="AZ22" s="39"/>
      <c r="BA22" s="39"/>
      <c r="BB22" s="43"/>
    </row>
    <row r="23" spans="1:54" s="37" customFormat="1" ht="14.4" thickBot="1" x14ac:dyDescent="0.35">
      <c r="A23" s="158">
        <v>16</v>
      </c>
      <c r="B23" s="63"/>
      <c r="C23" s="38"/>
      <c r="D23" s="73" t="s">
        <v>61</v>
      </c>
      <c r="E23" s="70" t="s">
        <v>51</v>
      </c>
      <c r="F23" s="28" t="s">
        <v>44</v>
      </c>
      <c r="G23" s="39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41"/>
      <c r="U23" s="41"/>
      <c r="V23" s="41"/>
      <c r="W23" s="39"/>
      <c r="X23" s="70" t="s">
        <v>51</v>
      </c>
      <c r="Y23" s="41"/>
      <c r="Z23" s="32" t="s">
        <v>30</v>
      </c>
      <c r="AA23" s="39"/>
      <c r="AB23" s="39"/>
      <c r="AC23" s="39"/>
      <c r="AD23" s="39"/>
      <c r="AE23" s="39"/>
      <c r="AF23" s="39"/>
      <c r="AG23" s="40"/>
      <c r="AH23" s="40"/>
      <c r="AI23" s="129">
        <v>44634</v>
      </c>
      <c r="AJ23" s="47">
        <v>44635</v>
      </c>
      <c r="AK23" s="129">
        <v>44645</v>
      </c>
      <c r="AL23" s="47">
        <v>44648</v>
      </c>
      <c r="AM23" s="47">
        <v>44648</v>
      </c>
      <c r="AN23" s="33" t="s">
        <v>30</v>
      </c>
      <c r="AO23" s="34">
        <f t="shared" si="0"/>
        <v>8425</v>
      </c>
      <c r="AP23" s="75">
        <v>8425</v>
      </c>
      <c r="AQ23" s="42"/>
      <c r="AR23" s="35">
        <f t="shared" si="1"/>
        <v>8314</v>
      </c>
      <c r="AS23" s="76">
        <v>8314</v>
      </c>
      <c r="AT23" s="42"/>
      <c r="AU23" s="41"/>
      <c r="AV23" s="39"/>
      <c r="AW23" s="39"/>
      <c r="AX23" s="39"/>
      <c r="AY23" s="39"/>
      <c r="AZ23" s="39"/>
      <c r="BA23" s="39"/>
      <c r="BB23" s="43"/>
    </row>
    <row r="24" spans="1:54" s="142" customFormat="1" ht="24" customHeight="1" thickBot="1" x14ac:dyDescent="0.35">
      <c r="A24" s="158">
        <v>17</v>
      </c>
      <c r="B24" s="139"/>
      <c r="C24" s="44"/>
      <c r="D24" s="73" t="s">
        <v>58</v>
      </c>
      <c r="E24" s="70" t="s">
        <v>51</v>
      </c>
      <c r="F24" s="28" t="s">
        <v>44</v>
      </c>
      <c r="G24" s="58"/>
      <c r="H24" s="58"/>
      <c r="I24" s="58"/>
      <c r="J24" s="58"/>
      <c r="K24" s="58"/>
      <c r="L24" s="140"/>
      <c r="M24" s="58"/>
      <c r="N24" s="58"/>
      <c r="O24" s="58"/>
      <c r="P24" s="58"/>
      <c r="Q24" s="58"/>
      <c r="R24" s="58"/>
      <c r="S24" s="58"/>
      <c r="T24" s="59"/>
      <c r="U24" s="59"/>
      <c r="V24" s="59"/>
      <c r="W24" s="58"/>
      <c r="X24" s="70" t="s">
        <v>51</v>
      </c>
      <c r="Y24" s="59"/>
      <c r="Z24" s="32" t="s">
        <v>30</v>
      </c>
      <c r="AA24" s="58"/>
      <c r="AB24" s="58"/>
      <c r="AC24" s="58"/>
      <c r="AD24" s="58"/>
      <c r="AE24" s="58"/>
      <c r="AF24" s="58"/>
      <c r="AG24" s="140"/>
      <c r="AH24" s="140"/>
      <c r="AI24" s="129">
        <v>44634</v>
      </c>
      <c r="AJ24" s="47">
        <v>44635</v>
      </c>
      <c r="AK24" s="129">
        <v>44645</v>
      </c>
      <c r="AL24" s="47">
        <v>44650</v>
      </c>
      <c r="AM24" s="47">
        <v>44650</v>
      </c>
      <c r="AN24" s="33" t="s">
        <v>30</v>
      </c>
      <c r="AO24" s="55">
        <f t="shared" si="0"/>
        <v>51000</v>
      </c>
      <c r="AP24" s="75">
        <v>51000</v>
      </c>
      <c r="AQ24" s="119"/>
      <c r="AR24" s="118">
        <f t="shared" si="1"/>
        <v>50350</v>
      </c>
      <c r="AS24" s="76">
        <v>50350</v>
      </c>
      <c r="AT24" s="119"/>
      <c r="AU24" s="59"/>
      <c r="AV24" s="58"/>
      <c r="AW24" s="58"/>
      <c r="AX24" s="58"/>
      <c r="AY24" s="58"/>
      <c r="AZ24" s="58"/>
      <c r="BA24" s="58"/>
      <c r="BB24" s="141"/>
    </row>
    <row r="25" spans="1:54" s="37" customFormat="1" ht="14.25" customHeight="1" thickBot="1" x14ac:dyDescent="0.35">
      <c r="A25" s="158">
        <v>18</v>
      </c>
      <c r="B25" s="63"/>
      <c r="C25" s="38"/>
      <c r="D25" s="73" t="s">
        <v>64</v>
      </c>
      <c r="E25" s="70" t="s">
        <v>52</v>
      </c>
      <c r="F25" s="28" t="s">
        <v>44</v>
      </c>
      <c r="G25" s="39"/>
      <c r="H25" s="39"/>
      <c r="I25" s="39"/>
      <c r="J25" s="39"/>
      <c r="K25" s="39"/>
      <c r="L25" s="40"/>
      <c r="M25" s="39"/>
      <c r="N25" s="39"/>
      <c r="O25" s="39"/>
      <c r="P25" s="39"/>
      <c r="Q25" s="39"/>
      <c r="R25" s="39"/>
      <c r="S25" s="39"/>
      <c r="T25" s="41"/>
      <c r="U25" s="41"/>
      <c r="V25" s="41"/>
      <c r="W25" s="39"/>
      <c r="X25" s="70" t="s">
        <v>52</v>
      </c>
      <c r="Y25" s="41"/>
      <c r="Z25" s="32" t="s">
        <v>30</v>
      </c>
      <c r="AA25" s="39"/>
      <c r="AB25" s="39"/>
      <c r="AC25" s="39"/>
      <c r="AD25" s="39"/>
      <c r="AE25" s="39"/>
      <c r="AF25" s="39"/>
      <c r="AG25" s="40"/>
      <c r="AH25" s="40"/>
      <c r="AI25" s="129">
        <v>44635</v>
      </c>
      <c r="AJ25" s="47">
        <v>44636</v>
      </c>
      <c r="AK25" s="129">
        <v>44649</v>
      </c>
      <c r="AL25" s="47">
        <v>44655</v>
      </c>
      <c r="AM25" s="47">
        <v>44655</v>
      </c>
      <c r="AN25" s="33" t="s">
        <v>30</v>
      </c>
      <c r="AO25" s="34">
        <f t="shared" si="0"/>
        <v>206400</v>
      </c>
      <c r="AP25" s="75">
        <v>206400</v>
      </c>
      <c r="AQ25" s="42"/>
      <c r="AR25" s="35">
        <f t="shared" si="1"/>
        <v>205020</v>
      </c>
      <c r="AS25" s="76">
        <v>205020</v>
      </c>
      <c r="AT25" s="42"/>
      <c r="AU25" s="41"/>
      <c r="AV25" s="39"/>
      <c r="AW25" s="39"/>
      <c r="AX25" s="39"/>
      <c r="AY25" s="39"/>
      <c r="AZ25" s="39"/>
      <c r="BA25" s="39"/>
      <c r="BB25" s="43"/>
    </row>
    <row r="26" spans="1:54" s="37" customFormat="1" ht="14.25" customHeight="1" thickBot="1" x14ac:dyDescent="0.35">
      <c r="A26" s="158">
        <v>19</v>
      </c>
      <c r="B26" s="64"/>
      <c r="C26" s="38"/>
      <c r="D26" s="73" t="s">
        <v>65</v>
      </c>
      <c r="E26" s="70" t="s">
        <v>52</v>
      </c>
      <c r="F26" s="28" t="s">
        <v>44</v>
      </c>
      <c r="G26" s="39"/>
      <c r="H26" s="39"/>
      <c r="I26" s="39"/>
      <c r="J26" s="39"/>
      <c r="K26" s="39"/>
      <c r="L26" s="40"/>
      <c r="M26" s="39"/>
      <c r="N26" s="39"/>
      <c r="O26" s="39"/>
      <c r="P26" s="39"/>
      <c r="Q26" s="39"/>
      <c r="R26" s="39"/>
      <c r="S26" s="39"/>
      <c r="T26" s="41"/>
      <c r="U26" s="41"/>
      <c r="V26" s="41"/>
      <c r="W26" s="39"/>
      <c r="X26" s="70" t="s">
        <v>52</v>
      </c>
      <c r="Y26" s="41"/>
      <c r="Z26" s="32" t="s">
        <v>30</v>
      </c>
      <c r="AA26" s="39"/>
      <c r="AB26" s="39"/>
      <c r="AC26" s="39"/>
      <c r="AD26" s="39"/>
      <c r="AE26" s="39"/>
      <c r="AF26" s="39"/>
      <c r="AG26" s="40"/>
      <c r="AH26" s="40"/>
      <c r="AI26" s="129">
        <v>44635</v>
      </c>
      <c r="AJ26" s="47">
        <v>44636</v>
      </c>
      <c r="AK26" s="129">
        <v>44649</v>
      </c>
      <c r="AL26" s="47">
        <v>44655</v>
      </c>
      <c r="AM26" s="47">
        <v>44655</v>
      </c>
      <c r="AN26" s="33" t="s">
        <v>30</v>
      </c>
      <c r="AO26" s="34">
        <f t="shared" si="0"/>
        <v>22225</v>
      </c>
      <c r="AP26" s="75">
        <v>22225</v>
      </c>
      <c r="AQ26" s="42"/>
      <c r="AR26" s="35">
        <f t="shared" si="1"/>
        <v>21674</v>
      </c>
      <c r="AS26" s="76">
        <v>21674</v>
      </c>
      <c r="AT26" s="42"/>
      <c r="AU26" s="41"/>
      <c r="AV26" s="39"/>
      <c r="AW26" s="39"/>
      <c r="AX26" s="39"/>
      <c r="AY26" s="39"/>
      <c r="AZ26" s="39"/>
      <c r="BA26" s="39"/>
      <c r="BB26" s="43"/>
    </row>
    <row r="27" spans="1:54" s="37" customFormat="1" ht="15.75" customHeight="1" thickBot="1" x14ac:dyDescent="0.35">
      <c r="A27" s="158">
        <v>20</v>
      </c>
      <c r="B27" s="63"/>
      <c r="C27" s="38"/>
      <c r="D27" s="73" t="s">
        <v>66</v>
      </c>
      <c r="E27" s="70" t="s">
        <v>52</v>
      </c>
      <c r="F27" s="28" t="s">
        <v>44</v>
      </c>
      <c r="G27" s="39"/>
      <c r="H27" s="39"/>
      <c r="I27" s="39"/>
      <c r="J27" s="39"/>
      <c r="K27" s="39"/>
      <c r="L27" s="40"/>
      <c r="M27" s="39"/>
      <c r="N27" s="39"/>
      <c r="O27" s="39"/>
      <c r="P27" s="39"/>
      <c r="Q27" s="39"/>
      <c r="R27" s="39"/>
      <c r="S27" s="39"/>
      <c r="T27" s="41"/>
      <c r="U27" s="41"/>
      <c r="V27" s="41"/>
      <c r="W27" s="39"/>
      <c r="X27" s="70" t="s">
        <v>52</v>
      </c>
      <c r="Y27" s="41"/>
      <c r="Z27" s="32" t="s">
        <v>30</v>
      </c>
      <c r="AA27" s="39"/>
      <c r="AB27" s="39"/>
      <c r="AC27" s="39"/>
      <c r="AD27" s="39"/>
      <c r="AE27" s="39"/>
      <c r="AF27" s="39"/>
      <c r="AG27" s="40"/>
      <c r="AH27" s="40"/>
      <c r="AI27" s="129">
        <v>44635</v>
      </c>
      <c r="AJ27" s="47">
        <v>44636</v>
      </c>
      <c r="AK27" s="129">
        <v>44649</v>
      </c>
      <c r="AL27" s="47">
        <v>44655</v>
      </c>
      <c r="AM27" s="47">
        <v>44655</v>
      </c>
      <c r="AN27" s="33" t="s">
        <v>30</v>
      </c>
      <c r="AO27" s="34">
        <f t="shared" si="0"/>
        <v>449497.8</v>
      </c>
      <c r="AP27" s="75">
        <v>449497.8</v>
      </c>
      <c r="AQ27" s="42"/>
      <c r="AR27" s="35">
        <f t="shared" si="1"/>
        <v>447800</v>
      </c>
      <c r="AS27" s="76">
        <v>447800</v>
      </c>
      <c r="AT27" s="42"/>
      <c r="AU27" s="41"/>
      <c r="AV27" s="39"/>
      <c r="AW27" s="39"/>
      <c r="AX27" s="39"/>
      <c r="AY27" s="39"/>
      <c r="AZ27" s="39"/>
      <c r="BA27" s="39"/>
      <c r="BB27" s="43"/>
    </row>
    <row r="28" spans="1:54" s="37" customFormat="1" ht="13.5" customHeight="1" thickBot="1" x14ac:dyDescent="0.35">
      <c r="A28" s="158">
        <v>21</v>
      </c>
      <c r="B28" s="63"/>
      <c r="C28" s="38"/>
      <c r="D28" s="73" t="s">
        <v>67</v>
      </c>
      <c r="E28" s="70" t="s">
        <v>52</v>
      </c>
      <c r="F28" s="28" t="s">
        <v>44</v>
      </c>
      <c r="G28" s="39"/>
      <c r="H28" s="39"/>
      <c r="I28" s="39"/>
      <c r="J28" s="39"/>
      <c r="K28" s="39"/>
      <c r="L28" s="40"/>
      <c r="M28" s="39"/>
      <c r="N28" s="39"/>
      <c r="O28" s="39"/>
      <c r="P28" s="39"/>
      <c r="Q28" s="39"/>
      <c r="R28" s="39"/>
      <c r="S28" s="39"/>
      <c r="T28" s="41"/>
      <c r="U28" s="41"/>
      <c r="V28" s="41"/>
      <c r="W28" s="39"/>
      <c r="X28" s="70" t="s">
        <v>52</v>
      </c>
      <c r="Y28" s="41"/>
      <c r="Z28" s="32" t="s">
        <v>30</v>
      </c>
      <c r="AA28" s="39"/>
      <c r="AB28" s="39"/>
      <c r="AC28" s="39"/>
      <c r="AD28" s="39"/>
      <c r="AE28" s="39"/>
      <c r="AF28" s="39"/>
      <c r="AG28" s="40"/>
      <c r="AH28" s="40"/>
      <c r="AI28" s="129">
        <v>44635</v>
      </c>
      <c r="AJ28" s="47">
        <v>44636</v>
      </c>
      <c r="AK28" s="129">
        <v>44649</v>
      </c>
      <c r="AL28" s="47">
        <v>44655</v>
      </c>
      <c r="AM28" s="47">
        <v>44655</v>
      </c>
      <c r="AN28" s="33" t="s">
        <v>30</v>
      </c>
      <c r="AO28" s="34">
        <f t="shared" si="0"/>
        <v>38000</v>
      </c>
      <c r="AP28" s="75">
        <v>38000</v>
      </c>
      <c r="AQ28" s="42"/>
      <c r="AR28" s="35">
        <f t="shared" si="1"/>
        <v>36500</v>
      </c>
      <c r="AS28" s="76">
        <v>36500</v>
      </c>
      <c r="AT28" s="42"/>
      <c r="AU28" s="41"/>
      <c r="AV28" s="39"/>
      <c r="AW28" s="39"/>
      <c r="AX28" s="39"/>
      <c r="AY28" s="39"/>
      <c r="AZ28" s="39"/>
      <c r="BA28" s="39"/>
      <c r="BB28" s="43"/>
    </row>
    <row r="29" spans="1:54" s="37" customFormat="1" ht="13.5" customHeight="1" thickBot="1" x14ac:dyDescent="0.35">
      <c r="A29" s="158">
        <v>22</v>
      </c>
      <c r="B29" s="63"/>
      <c r="C29" s="38"/>
      <c r="D29" s="73" t="s">
        <v>47</v>
      </c>
      <c r="E29" s="70" t="s">
        <v>52</v>
      </c>
      <c r="F29" s="28" t="s">
        <v>44</v>
      </c>
      <c r="G29" s="39"/>
      <c r="H29" s="39"/>
      <c r="I29" s="39"/>
      <c r="J29" s="39"/>
      <c r="K29" s="39"/>
      <c r="L29" s="40"/>
      <c r="M29" s="39"/>
      <c r="N29" s="39"/>
      <c r="O29" s="39"/>
      <c r="P29" s="39"/>
      <c r="Q29" s="39"/>
      <c r="R29" s="39"/>
      <c r="S29" s="39"/>
      <c r="T29" s="41"/>
      <c r="U29" s="41"/>
      <c r="V29" s="41"/>
      <c r="W29" s="39"/>
      <c r="X29" s="70" t="s">
        <v>52</v>
      </c>
      <c r="Y29" s="41"/>
      <c r="Z29" s="32" t="s">
        <v>30</v>
      </c>
      <c r="AA29" s="39"/>
      <c r="AB29" s="39"/>
      <c r="AC29" s="39"/>
      <c r="AD29" s="39"/>
      <c r="AE29" s="39"/>
      <c r="AF29" s="39"/>
      <c r="AG29" s="40"/>
      <c r="AH29" s="40"/>
      <c r="AI29" s="129">
        <v>44635</v>
      </c>
      <c r="AJ29" s="47">
        <v>44636</v>
      </c>
      <c r="AK29" s="129">
        <v>44649</v>
      </c>
      <c r="AL29" s="47">
        <v>44655</v>
      </c>
      <c r="AM29" s="47">
        <v>44655</v>
      </c>
      <c r="AN29" s="33" t="s">
        <v>30</v>
      </c>
      <c r="AO29" s="34">
        <f t="shared" si="0"/>
        <v>5600</v>
      </c>
      <c r="AP29" s="75">
        <v>5600</v>
      </c>
      <c r="AQ29" s="42"/>
      <c r="AR29" s="35">
        <f t="shared" si="1"/>
        <v>5450</v>
      </c>
      <c r="AS29" s="76">
        <v>5450</v>
      </c>
      <c r="AT29" s="42"/>
      <c r="AU29" s="41"/>
      <c r="AV29" s="39"/>
      <c r="AW29" s="39"/>
      <c r="AX29" s="39"/>
      <c r="AY29" s="39"/>
      <c r="AZ29" s="39"/>
      <c r="BA29" s="39"/>
      <c r="BB29" s="43"/>
    </row>
    <row r="30" spans="1:54" s="37" customFormat="1" ht="14.25" customHeight="1" thickBot="1" x14ac:dyDescent="0.35">
      <c r="A30" s="158">
        <v>23</v>
      </c>
      <c r="B30" s="63"/>
      <c r="C30" s="38"/>
      <c r="D30" s="73" t="s">
        <v>66</v>
      </c>
      <c r="E30" s="70" t="s">
        <v>52</v>
      </c>
      <c r="F30" s="28" t="s">
        <v>44</v>
      </c>
      <c r="G30" s="39"/>
      <c r="H30" s="39"/>
      <c r="I30" s="39"/>
      <c r="J30" s="39"/>
      <c r="K30" s="39"/>
      <c r="L30" s="40"/>
      <c r="M30" s="39"/>
      <c r="N30" s="39"/>
      <c r="O30" s="39"/>
      <c r="P30" s="39"/>
      <c r="Q30" s="39"/>
      <c r="R30" s="39"/>
      <c r="S30" s="39"/>
      <c r="T30" s="41"/>
      <c r="U30" s="41"/>
      <c r="V30" s="41"/>
      <c r="W30" s="39"/>
      <c r="X30" s="70" t="s">
        <v>52</v>
      </c>
      <c r="Y30" s="41"/>
      <c r="Z30" s="32" t="s">
        <v>30</v>
      </c>
      <c r="AA30" s="39"/>
      <c r="AB30" s="39"/>
      <c r="AC30" s="39"/>
      <c r="AD30" s="39"/>
      <c r="AE30" s="39"/>
      <c r="AF30" s="39"/>
      <c r="AG30" s="40"/>
      <c r="AH30" s="40"/>
      <c r="AI30" s="129">
        <v>44635</v>
      </c>
      <c r="AJ30" s="47">
        <v>44636</v>
      </c>
      <c r="AK30" s="129">
        <v>44649</v>
      </c>
      <c r="AL30" s="47">
        <v>44655</v>
      </c>
      <c r="AM30" s="47">
        <v>44655</v>
      </c>
      <c r="AN30" s="33" t="s">
        <v>30</v>
      </c>
      <c r="AO30" s="34">
        <f t="shared" si="0"/>
        <v>40000</v>
      </c>
      <c r="AP30" s="75">
        <v>40000</v>
      </c>
      <c r="AQ30" s="42"/>
      <c r="AR30" s="35">
        <f t="shared" si="1"/>
        <v>39150</v>
      </c>
      <c r="AS30" s="76">
        <v>39150</v>
      </c>
      <c r="AT30" s="42"/>
      <c r="AU30" s="41"/>
      <c r="AV30" s="39"/>
      <c r="AW30" s="39"/>
      <c r="AX30" s="39"/>
      <c r="AY30" s="39"/>
      <c r="AZ30" s="39"/>
      <c r="BA30" s="39"/>
      <c r="BB30" s="43"/>
    </row>
    <row r="31" spans="1:54" s="37" customFormat="1" ht="14.4" thickBot="1" x14ac:dyDescent="0.35">
      <c r="A31" s="158">
        <v>24</v>
      </c>
      <c r="B31" s="63"/>
      <c r="C31" s="38"/>
      <c r="D31" s="73" t="s">
        <v>68</v>
      </c>
      <c r="E31" s="70" t="s">
        <v>48</v>
      </c>
      <c r="F31" s="28" t="s">
        <v>44</v>
      </c>
      <c r="G31" s="39"/>
      <c r="H31" s="39"/>
      <c r="I31" s="39"/>
      <c r="J31" s="39"/>
      <c r="K31" s="39"/>
      <c r="L31" s="40"/>
      <c r="M31" s="39"/>
      <c r="N31" s="39"/>
      <c r="O31" s="39"/>
      <c r="P31" s="39"/>
      <c r="Q31" s="39"/>
      <c r="R31" s="39"/>
      <c r="S31" s="39"/>
      <c r="T31" s="41"/>
      <c r="U31" s="41"/>
      <c r="V31" s="41"/>
      <c r="W31" s="39"/>
      <c r="X31" s="70" t="s">
        <v>48</v>
      </c>
      <c r="Y31" s="41"/>
      <c r="Z31" s="32" t="s">
        <v>30</v>
      </c>
      <c r="AA31" s="39"/>
      <c r="AB31" s="39"/>
      <c r="AC31" s="39"/>
      <c r="AD31" s="39"/>
      <c r="AE31" s="39"/>
      <c r="AF31" s="39"/>
      <c r="AG31" s="40"/>
      <c r="AH31" s="40"/>
      <c r="AI31" s="129">
        <v>44635</v>
      </c>
      <c r="AJ31" s="47">
        <v>44636</v>
      </c>
      <c r="AK31" s="129">
        <v>44649</v>
      </c>
      <c r="AL31" s="47">
        <v>44655</v>
      </c>
      <c r="AM31" s="47">
        <v>44655</v>
      </c>
      <c r="AN31" s="33" t="s">
        <v>30</v>
      </c>
      <c r="AO31" s="34">
        <f t="shared" si="0"/>
        <v>5220</v>
      </c>
      <c r="AP31" s="75">
        <v>5220</v>
      </c>
      <c r="AQ31" s="42"/>
      <c r="AR31" s="35">
        <f t="shared" si="1"/>
        <v>5100</v>
      </c>
      <c r="AS31" s="76">
        <v>5100</v>
      </c>
      <c r="AT31" s="42"/>
      <c r="AU31" s="41"/>
      <c r="AV31" s="39"/>
      <c r="AW31" s="39"/>
      <c r="AX31" s="39"/>
      <c r="AY31" s="39"/>
      <c r="AZ31" s="39"/>
      <c r="BA31" s="39"/>
      <c r="BB31" s="43"/>
    </row>
    <row r="32" spans="1:54" s="37" customFormat="1" ht="17.25" customHeight="1" thickBot="1" x14ac:dyDescent="0.35">
      <c r="A32" s="158">
        <v>25</v>
      </c>
      <c r="B32" s="63"/>
      <c r="C32" s="38"/>
      <c r="D32" s="73" t="s">
        <v>65</v>
      </c>
      <c r="E32" s="70" t="s">
        <v>53</v>
      </c>
      <c r="F32" s="28" t="s">
        <v>44</v>
      </c>
      <c r="G32" s="39"/>
      <c r="H32" s="39"/>
      <c r="I32" s="39"/>
      <c r="J32" s="39"/>
      <c r="K32" s="39"/>
      <c r="L32" s="40"/>
      <c r="M32" s="39"/>
      <c r="N32" s="39"/>
      <c r="O32" s="39"/>
      <c r="P32" s="39"/>
      <c r="Q32" s="39"/>
      <c r="R32" s="39"/>
      <c r="S32" s="39"/>
      <c r="T32" s="41"/>
      <c r="U32" s="41"/>
      <c r="V32" s="41"/>
      <c r="W32" s="39"/>
      <c r="X32" s="70" t="s">
        <v>53</v>
      </c>
      <c r="Y32" s="41"/>
      <c r="Z32" s="32" t="s">
        <v>30</v>
      </c>
      <c r="AA32" s="39"/>
      <c r="AB32" s="39"/>
      <c r="AC32" s="39"/>
      <c r="AD32" s="39"/>
      <c r="AE32" s="39"/>
      <c r="AF32" s="39"/>
      <c r="AG32" s="40"/>
      <c r="AH32" s="40"/>
      <c r="AI32" s="129">
        <v>44635</v>
      </c>
      <c r="AJ32" s="47">
        <v>44636</v>
      </c>
      <c r="AK32" s="129">
        <v>44649</v>
      </c>
      <c r="AL32" s="47">
        <v>44655</v>
      </c>
      <c r="AM32" s="47">
        <v>44655</v>
      </c>
      <c r="AN32" s="33" t="s">
        <v>30</v>
      </c>
      <c r="AO32" s="55">
        <f t="shared" si="0"/>
        <v>31530</v>
      </c>
      <c r="AP32" s="75">
        <v>31530</v>
      </c>
      <c r="AQ32" s="119"/>
      <c r="AR32" s="118">
        <f t="shared" si="1"/>
        <v>31258</v>
      </c>
      <c r="AS32" s="76">
        <v>31258</v>
      </c>
      <c r="AT32" s="42"/>
      <c r="AU32" s="41"/>
      <c r="AV32" s="39"/>
      <c r="AW32" s="39"/>
      <c r="AX32" s="39"/>
      <c r="AY32" s="39"/>
      <c r="AZ32" s="39"/>
      <c r="BA32" s="39"/>
      <c r="BB32" s="43"/>
    </row>
    <row r="33" spans="1:54" s="37" customFormat="1" ht="28.2" thickBot="1" x14ac:dyDescent="0.35">
      <c r="A33" s="158">
        <v>26</v>
      </c>
      <c r="B33" s="63"/>
      <c r="C33" s="38"/>
      <c r="D33" s="73" t="s">
        <v>69</v>
      </c>
      <c r="E33" s="70" t="s">
        <v>52</v>
      </c>
      <c r="F33" s="28" t="s">
        <v>44</v>
      </c>
      <c r="G33" s="39"/>
      <c r="H33" s="39"/>
      <c r="I33" s="39"/>
      <c r="J33" s="39"/>
      <c r="K33" s="39"/>
      <c r="L33" s="40"/>
      <c r="M33" s="39"/>
      <c r="N33" s="39"/>
      <c r="O33" s="39"/>
      <c r="P33" s="39"/>
      <c r="Q33" s="39"/>
      <c r="R33" s="39"/>
      <c r="S33" s="39"/>
      <c r="T33" s="41"/>
      <c r="U33" s="41"/>
      <c r="V33" s="41"/>
      <c r="W33" s="39"/>
      <c r="X33" s="70" t="s">
        <v>52</v>
      </c>
      <c r="Y33" s="41"/>
      <c r="Z33" s="32" t="s">
        <v>30</v>
      </c>
      <c r="AA33" s="39"/>
      <c r="AB33" s="39"/>
      <c r="AC33" s="39"/>
      <c r="AD33" s="39"/>
      <c r="AE33" s="39"/>
      <c r="AF33" s="39"/>
      <c r="AG33" s="40"/>
      <c r="AH33" s="40"/>
      <c r="AI33" s="129">
        <v>44635</v>
      </c>
      <c r="AJ33" s="47">
        <v>44636</v>
      </c>
      <c r="AK33" s="129">
        <v>44649</v>
      </c>
      <c r="AL33" s="47">
        <v>44655</v>
      </c>
      <c r="AM33" s="47">
        <v>44655</v>
      </c>
      <c r="AN33" s="33" t="s">
        <v>30</v>
      </c>
      <c r="AO33" s="34">
        <f t="shared" si="0"/>
        <v>25000</v>
      </c>
      <c r="AP33" s="75">
        <v>25000</v>
      </c>
      <c r="AQ33" s="42"/>
      <c r="AR33" s="35">
        <f t="shared" si="1"/>
        <v>23860</v>
      </c>
      <c r="AS33" s="76">
        <v>23860</v>
      </c>
      <c r="AT33" s="42"/>
      <c r="AU33" s="41"/>
      <c r="AV33" s="39"/>
      <c r="AW33" s="39"/>
      <c r="AX33" s="39"/>
      <c r="AY33" s="39"/>
      <c r="AZ33" s="39"/>
      <c r="BA33" s="39"/>
      <c r="BB33" s="43"/>
    </row>
    <row r="34" spans="1:54" s="37" customFormat="1" ht="14.4" thickBot="1" x14ac:dyDescent="0.35">
      <c r="A34" s="158">
        <v>27</v>
      </c>
      <c r="B34" s="64"/>
      <c r="C34" s="38"/>
      <c r="D34" s="73" t="s">
        <v>70</v>
      </c>
      <c r="E34" s="70" t="s">
        <v>52</v>
      </c>
      <c r="F34" s="28" t="s">
        <v>44</v>
      </c>
      <c r="G34" s="39"/>
      <c r="H34" s="39"/>
      <c r="I34" s="39"/>
      <c r="J34" s="39"/>
      <c r="K34" s="39"/>
      <c r="L34" s="40"/>
      <c r="M34" s="39"/>
      <c r="N34" s="39"/>
      <c r="O34" s="39"/>
      <c r="P34" s="39"/>
      <c r="Q34" s="39"/>
      <c r="R34" s="39"/>
      <c r="S34" s="39"/>
      <c r="T34" s="41"/>
      <c r="U34" s="41"/>
      <c r="V34" s="41"/>
      <c r="W34" s="39"/>
      <c r="X34" s="70" t="s">
        <v>52</v>
      </c>
      <c r="Y34" s="41"/>
      <c r="Z34" s="32" t="s">
        <v>30</v>
      </c>
      <c r="AA34" s="39"/>
      <c r="AB34" s="39"/>
      <c r="AC34" s="39"/>
      <c r="AD34" s="39"/>
      <c r="AE34" s="39"/>
      <c r="AF34" s="39"/>
      <c r="AG34" s="40"/>
      <c r="AH34" s="40"/>
      <c r="AI34" s="129">
        <v>44635</v>
      </c>
      <c r="AJ34" s="47">
        <v>44636</v>
      </c>
      <c r="AK34" s="47">
        <v>44655</v>
      </c>
      <c r="AL34" s="47">
        <v>44659</v>
      </c>
      <c r="AM34" s="47">
        <v>44659</v>
      </c>
      <c r="AN34" s="33" t="s">
        <v>30</v>
      </c>
      <c r="AO34" s="34">
        <f t="shared" si="0"/>
        <v>10000</v>
      </c>
      <c r="AP34" s="75">
        <v>10000</v>
      </c>
      <c r="AQ34" s="42"/>
      <c r="AR34" s="35">
        <f t="shared" si="1"/>
        <v>9820</v>
      </c>
      <c r="AS34" s="76">
        <v>9820</v>
      </c>
      <c r="AT34" s="42"/>
      <c r="AU34" s="41"/>
      <c r="AV34" s="39"/>
      <c r="AW34" s="39"/>
      <c r="AX34" s="39"/>
      <c r="AY34" s="39"/>
      <c r="AZ34" s="39"/>
      <c r="BA34" s="39"/>
      <c r="BB34" s="43"/>
    </row>
    <row r="35" spans="1:54" s="37" customFormat="1" ht="14.4" thickBot="1" x14ac:dyDescent="0.35">
      <c r="A35" s="158">
        <v>28</v>
      </c>
      <c r="B35" s="63"/>
      <c r="C35" s="44"/>
      <c r="D35" s="73" t="s">
        <v>71</v>
      </c>
      <c r="E35" s="70" t="s">
        <v>52</v>
      </c>
      <c r="F35" s="28" t="s">
        <v>44</v>
      </c>
      <c r="G35" s="39"/>
      <c r="H35" s="39"/>
      <c r="I35" s="39"/>
      <c r="J35" s="39"/>
      <c r="K35" s="39"/>
      <c r="L35" s="40"/>
      <c r="M35" s="39"/>
      <c r="N35" s="39"/>
      <c r="O35" s="39"/>
      <c r="P35" s="39"/>
      <c r="Q35" s="39"/>
      <c r="R35" s="39"/>
      <c r="S35" s="39"/>
      <c r="T35" s="41"/>
      <c r="U35" s="41"/>
      <c r="V35" s="41"/>
      <c r="W35" s="39"/>
      <c r="X35" s="70" t="s">
        <v>52</v>
      </c>
      <c r="Y35" s="41"/>
      <c r="Z35" s="32" t="s">
        <v>30</v>
      </c>
      <c r="AA35" s="39"/>
      <c r="AB35" s="39"/>
      <c r="AC35" s="39"/>
      <c r="AD35" s="39"/>
      <c r="AE35" s="39"/>
      <c r="AF35" s="39"/>
      <c r="AG35" s="40"/>
      <c r="AH35" s="40"/>
      <c r="AI35" s="129">
        <v>44635</v>
      </c>
      <c r="AJ35" s="47">
        <v>44636</v>
      </c>
      <c r="AK35" s="129">
        <v>44649</v>
      </c>
      <c r="AL35" s="47">
        <v>44655</v>
      </c>
      <c r="AM35" s="47">
        <v>44655</v>
      </c>
      <c r="AN35" s="33" t="s">
        <v>30</v>
      </c>
      <c r="AO35" s="34">
        <f t="shared" si="0"/>
        <v>1200</v>
      </c>
      <c r="AP35" s="75">
        <v>1200</v>
      </c>
      <c r="AQ35" s="42"/>
      <c r="AR35" s="35">
        <f t="shared" si="1"/>
        <v>1150</v>
      </c>
      <c r="AS35" s="76">
        <v>1150</v>
      </c>
      <c r="AT35" s="42"/>
      <c r="AU35" s="41"/>
      <c r="AV35" s="39"/>
      <c r="AW35" s="39"/>
      <c r="AX35" s="39"/>
      <c r="AY35" s="39"/>
      <c r="AZ35" s="39"/>
      <c r="BA35" s="39"/>
      <c r="BB35" s="43"/>
    </row>
    <row r="36" spans="1:54" s="37" customFormat="1" ht="14.4" thickBot="1" x14ac:dyDescent="0.35">
      <c r="A36" s="158">
        <v>29</v>
      </c>
      <c r="B36" s="63"/>
      <c r="C36" s="45"/>
      <c r="D36" s="73" t="s">
        <v>72</v>
      </c>
      <c r="E36" s="70" t="s">
        <v>52</v>
      </c>
      <c r="F36" s="28" t="s">
        <v>44</v>
      </c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9"/>
      <c r="T36" s="41"/>
      <c r="U36" s="41"/>
      <c r="V36" s="41"/>
      <c r="W36" s="39"/>
      <c r="X36" s="70" t="s">
        <v>52</v>
      </c>
      <c r="Y36" s="41"/>
      <c r="Z36" s="32" t="s">
        <v>30</v>
      </c>
      <c r="AA36" s="39"/>
      <c r="AB36" s="39"/>
      <c r="AC36" s="39"/>
      <c r="AD36" s="39"/>
      <c r="AE36" s="39"/>
      <c r="AF36" s="39"/>
      <c r="AG36" s="40"/>
      <c r="AH36" s="40"/>
      <c r="AI36" s="129">
        <v>44635</v>
      </c>
      <c r="AJ36" s="47">
        <v>44636</v>
      </c>
      <c r="AK36" s="129">
        <v>44649</v>
      </c>
      <c r="AL36" s="47">
        <v>44655</v>
      </c>
      <c r="AM36" s="47">
        <v>44655</v>
      </c>
      <c r="AN36" s="33" t="s">
        <v>30</v>
      </c>
      <c r="AO36" s="34">
        <f t="shared" si="0"/>
        <v>35000</v>
      </c>
      <c r="AP36" s="75">
        <v>35000</v>
      </c>
      <c r="AQ36" s="42"/>
      <c r="AR36" s="35">
        <f t="shared" si="1"/>
        <v>34766</v>
      </c>
      <c r="AS36" s="76">
        <v>34766</v>
      </c>
      <c r="AT36" s="42"/>
      <c r="AU36" s="41"/>
      <c r="AV36" s="39"/>
      <c r="AW36" s="39"/>
      <c r="AX36" s="39"/>
      <c r="AY36" s="39"/>
      <c r="AZ36" s="39"/>
      <c r="BA36" s="39"/>
      <c r="BB36" s="43"/>
    </row>
    <row r="37" spans="1:54" s="37" customFormat="1" ht="14.4" thickBot="1" x14ac:dyDescent="0.35">
      <c r="A37" s="158">
        <v>30</v>
      </c>
      <c r="B37" s="63"/>
      <c r="C37" s="44"/>
      <c r="D37" s="73" t="s">
        <v>73</v>
      </c>
      <c r="E37" s="70" t="s">
        <v>48</v>
      </c>
      <c r="F37" s="28" t="s">
        <v>44</v>
      </c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39"/>
      <c r="R37" s="39"/>
      <c r="S37" s="39"/>
      <c r="T37" s="41"/>
      <c r="U37" s="41"/>
      <c r="V37" s="41"/>
      <c r="W37" s="39"/>
      <c r="X37" s="70" t="s">
        <v>48</v>
      </c>
      <c r="Y37" s="41"/>
      <c r="Z37" s="32" t="s">
        <v>30</v>
      </c>
      <c r="AA37" s="39"/>
      <c r="AB37" s="39"/>
      <c r="AC37" s="39"/>
      <c r="AD37" s="39"/>
      <c r="AE37" s="39"/>
      <c r="AF37" s="39"/>
      <c r="AG37" s="40"/>
      <c r="AH37" s="40"/>
      <c r="AI37" s="128">
        <v>44643</v>
      </c>
      <c r="AJ37" s="105">
        <v>44644</v>
      </c>
      <c r="AK37" s="128">
        <v>44655</v>
      </c>
      <c r="AL37" s="105">
        <v>44659</v>
      </c>
      <c r="AM37" s="105">
        <v>44659</v>
      </c>
      <c r="AN37" s="33" t="s">
        <v>30</v>
      </c>
      <c r="AO37" s="34">
        <f t="shared" si="0"/>
        <v>23500</v>
      </c>
      <c r="AP37" s="75">
        <v>23500</v>
      </c>
      <c r="AQ37" s="42"/>
      <c r="AR37" s="35">
        <f t="shared" si="1"/>
        <v>23200</v>
      </c>
      <c r="AS37" s="76">
        <v>23200</v>
      </c>
      <c r="AT37" s="42"/>
      <c r="AU37" s="41"/>
      <c r="AV37" s="39"/>
      <c r="AW37" s="39"/>
      <c r="AX37" s="39"/>
      <c r="AY37" s="39"/>
      <c r="AZ37" s="39"/>
      <c r="BA37" s="39"/>
      <c r="BB37" s="43"/>
    </row>
    <row r="38" spans="1:54" s="37" customFormat="1" ht="14.4" thickBot="1" x14ac:dyDescent="0.35">
      <c r="A38" s="158">
        <v>31</v>
      </c>
      <c r="B38" s="64"/>
      <c r="C38" s="38"/>
      <c r="D38" s="73" t="s">
        <v>72</v>
      </c>
      <c r="E38" s="70" t="s">
        <v>48</v>
      </c>
      <c r="F38" s="28" t="s">
        <v>44</v>
      </c>
      <c r="G38" s="39"/>
      <c r="H38" s="39"/>
      <c r="I38" s="39"/>
      <c r="J38" s="39"/>
      <c r="K38" s="39"/>
      <c r="L38" s="40"/>
      <c r="M38" s="39"/>
      <c r="N38" s="39"/>
      <c r="O38" s="39"/>
      <c r="P38" s="39"/>
      <c r="Q38" s="39"/>
      <c r="R38" s="39"/>
      <c r="S38" s="39"/>
      <c r="T38" s="41"/>
      <c r="U38" s="41"/>
      <c r="V38" s="41"/>
      <c r="W38" s="39"/>
      <c r="X38" s="70" t="s">
        <v>48</v>
      </c>
      <c r="Y38" s="41"/>
      <c r="Z38" s="32" t="s">
        <v>30</v>
      </c>
      <c r="AA38" s="39"/>
      <c r="AB38" s="39"/>
      <c r="AC38" s="39"/>
      <c r="AD38" s="39"/>
      <c r="AE38" s="39"/>
      <c r="AF38" s="39"/>
      <c r="AG38" s="40"/>
      <c r="AH38" s="40"/>
      <c r="AI38" s="128">
        <v>44643</v>
      </c>
      <c r="AJ38" s="105">
        <v>44644</v>
      </c>
      <c r="AK38" s="128">
        <v>44655</v>
      </c>
      <c r="AL38" s="105">
        <v>44659</v>
      </c>
      <c r="AM38" s="105">
        <v>44659</v>
      </c>
      <c r="AN38" s="33" t="s">
        <v>30</v>
      </c>
      <c r="AO38" s="34">
        <f t="shared" si="0"/>
        <v>13000</v>
      </c>
      <c r="AP38" s="75">
        <v>13000</v>
      </c>
      <c r="AQ38" s="42"/>
      <c r="AR38" s="35">
        <f t="shared" si="1"/>
        <v>8700</v>
      </c>
      <c r="AS38" s="76">
        <v>8700</v>
      </c>
      <c r="AT38" s="42"/>
      <c r="AU38" s="41"/>
      <c r="AV38" s="39"/>
      <c r="AW38" s="39"/>
      <c r="AX38" s="39"/>
      <c r="AY38" s="39"/>
      <c r="AZ38" s="39"/>
      <c r="BA38" s="39"/>
      <c r="BB38" s="43"/>
    </row>
    <row r="39" spans="1:54" s="37" customFormat="1" ht="14.4" thickBot="1" x14ac:dyDescent="0.35">
      <c r="A39" s="158">
        <v>32</v>
      </c>
      <c r="B39" s="63"/>
      <c r="C39" s="44"/>
      <c r="D39" s="73" t="s">
        <v>47</v>
      </c>
      <c r="E39" s="70" t="s">
        <v>48</v>
      </c>
      <c r="F39" s="28" t="s">
        <v>44</v>
      </c>
      <c r="G39" s="39"/>
      <c r="H39" s="39"/>
      <c r="I39" s="39"/>
      <c r="J39" s="39"/>
      <c r="K39" s="39"/>
      <c r="L39" s="40"/>
      <c r="M39" s="39"/>
      <c r="N39" s="39"/>
      <c r="O39" s="39"/>
      <c r="P39" s="39"/>
      <c r="Q39" s="39"/>
      <c r="R39" s="39"/>
      <c r="S39" s="39"/>
      <c r="T39" s="41"/>
      <c r="U39" s="41"/>
      <c r="V39" s="41"/>
      <c r="W39" s="39"/>
      <c r="X39" s="70" t="s">
        <v>48</v>
      </c>
      <c r="Y39" s="41"/>
      <c r="Z39" s="32" t="s">
        <v>30</v>
      </c>
      <c r="AA39" s="39"/>
      <c r="AB39" s="39"/>
      <c r="AC39" s="39"/>
      <c r="AD39" s="39"/>
      <c r="AE39" s="39"/>
      <c r="AF39" s="39"/>
      <c r="AG39" s="40"/>
      <c r="AH39" s="40"/>
      <c r="AI39" s="128">
        <v>44643</v>
      </c>
      <c r="AJ39" s="105">
        <v>44644</v>
      </c>
      <c r="AK39" s="128">
        <v>44655</v>
      </c>
      <c r="AL39" s="105">
        <v>44659</v>
      </c>
      <c r="AM39" s="105">
        <v>44659</v>
      </c>
      <c r="AN39" s="33" t="s">
        <v>30</v>
      </c>
      <c r="AO39" s="34">
        <f t="shared" si="0"/>
        <v>2400</v>
      </c>
      <c r="AP39" s="75">
        <v>2400</v>
      </c>
      <c r="AQ39" s="42"/>
      <c r="AR39" s="35">
        <f t="shared" si="1"/>
        <v>2100</v>
      </c>
      <c r="AS39" s="76">
        <v>2100</v>
      </c>
      <c r="AT39" s="42"/>
      <c r="AU39" s="41"/>
      <c r="AV39" s="39"/>
      <c r="AW39" s="39"/>
      <c r="AX39" s="39"/>
      <c r="AY39" s="39"/>
      <c r="AZ39" s="39"/>
      <c r="BA39" s="39"/>
      <c r="BB39" s="43"/>
    </row>
    <row r="40" spans="1:54" s="37" customFormat="1" ht="14.4" thickBot="1" x14ac:dyDescent="0.35">
      <c r="A40" s="158">
        <v>33</v>
      </c>
      <c r="B40" s="63"/>
      <c r="C40" s="38"/>
      <c r="D40" s="73" t="s">
        <v>61</v>
      </c>
      <c r="E40" s="70" t="s">
        <v>48</v>
      </c>
      <c r="F40" s="28" t="s">
        <v>44</v>
      </c>
      <c r="G40" s="39"/>
      <c r="H40" s="39"/>
      <c r="I40" s="39"/>
      <c r="J40" s="39"/>
      <c r="K40" s="39"/>
      <c r="L40" s="40"/>
      <c r="M40" s="39"/>
      <c r="N40" s="39"/>
      <c r="O40" s="39"/>
      <c r="P40" s="39"/>
      <c r="Q40" s="39"/>
      <c r="R40" s="39"/>
      <c r="S40" s="39"/>
      <c r="T40" s="41"/>
      <c r="U40" s="41"/>
      <c r="V40" s="41"/>
      <c r="W40" s="39"/>
      <c r="X40" s="70" t="s">
        <v>48</v>
      </c>
      <c r="Y40" s="41"/>
      <c r="Z40" s="32" t="s">
        <v>30</v>
      </c>
      <c r="AA40" s="39"/>
      <c r="AB40" s="39"/>
      <c r="AC40" s="39"/>
      <c r="AD40" s="39"/>
      <c r="AE40" s="39"/>
      <c r="AF40" s="39"/>
      <c r="AG40" s="40"/>
      <c r="AH40" s="40"/>
      <c r="AI40" s="128">
        <v>44643</v>
      </c>
      <c r="AJ40" s="105">
        <v>44644</v>
      </c>
      <c r="AK40" s="129">
        <v>44658</v>
      </c>
      <c r="AL40" s="47">
        <v>44663</v>
      </c>
      <c r="AM40" s="47">
        <v>44663</v>
      </c>
      <c r="AN40" s="33" t="s">
        <v>30</v>
      </c>
      <c r="AO40" s="34">
        <f t="shared" si="0"/>
        <v>8066</v>
      </c>
      <c r="AP40" s="75">
        <v>8066</v>
      </c>
      <c r="AQ40" s="42"/>
      <c r="AR40" s="35">
        <f t="shared" si="1"/>
        <v>7940</v>
      </c>
      <c r="AS40" s="76">
        <v>7940</v>
      </c>
      <c r="AT40" s="42"/>
      <c r="AU40" s="41"/>
      <c r="AV40" s="39"/>
      <c r="AW40" s="39"/>
      <c r="AX40" s="39"/>
      <c r="AY40" s="39"/>
      <c r="AZ40" s="39"/>
      <c r="BA40" s="39"/>
      <c r="BB40" s="43"/>
    </row>
    <row r="41" spans="1:54" s="37" customFormat="1" ht="14.4" thickBot="1" x14ac:dyDescent="0.35">
      <c r="A41" s="158">
        <v>34</v>
      </c>
      <c r="B41" s="64"/>
      <c r="C41" s="38"/>
      <c r="D41" s="73" t="s">
        <v>61</v>
      </c>
      <c r="E41" s="70" t="s">
        <v>48</v>
      </c>
      <c r="F41" s="28" t="s">
        <v>44</v>
      </c>
      <c r="G41" s="39"/>
      <c r="H41" s="39"/>
      <c r="I41" s="39"/>
      <c r="J41" s="39"/>
      <c r="K41" s="39"/>
      <c r="L41" s="40"/>
      <c r="M41" s="39"/>
      <c r="N41" s="39"/>
      <c r="O41" s="39"/>
      <c r="P41" s="39"/>
      <c r="Q41" s="39"/>
      <c r="R41" s="39"/>
      <c r="S41" s="39"/>
      <c r="T41" s="41"/>
      <c r="U41" s="41"/>
      <c r="V41" s="41"/>
      <c r="W41" s="39"/>
      <c r="X41" s="70" t="s">
        <v>48</v>
      </c>
      <c r="Y41" s="41"/>
      <c r="Z41" s="32" t="s">
        <v>30</v>
      </c>
      <c r="AA41" s="39"/>
      <c r="AB41" s="39"/>
      <c r="AC41" s="39"/>
      <c r="AD41" s="39"/>
      <c r="AE41" s="39"/>
      <c r="AF41" s="39"/>
      <c r="AG41" s="40"/>
      <c r="AH41" s="40"/>
      <c r="AI41" s="128">
        <v>44643</v>
      </c>
      <c r="AJ41" s="105">
        <v>44644</v>
      </c>
      <c r="AK41" s="129">
        <v>44658</v>
      </c>
      <c r="AL41" s="47">
        <v>44663</v>
      </c>
      <c r="AM41" s="47">
        <v>44663</v>
      </c>
      <c r="AN41" s="33" t="s">
        <v>30</v>
      </c>
      <c r="AO41" s="34">
        <f t="shared" si="0"/>
        <v>10104</v>
      </c>
      <c r="AP41" s="75">
        <v>10104</v>
      </c>
      <c r="AQ41" s="42"/>
      <c r="AR41" s="35">
        <f t="shared" si="1"/>
        <v>9920</v>
      </c>
      <c r="AS41" s="76">
        <v>9920</v>
      </c>
      <c r="AT41" s="42"/>
      <c r="AU41" s="41"/>
      <c r="AV41" s="39"/>
      <c r="AW41" s="39"/>
      <c r="AX41" s="39"/>
      <c r="AY41" s="39"/>
      <c r="AZ41" s="39"/>
      <c r="BA41" s="39"/>
      <c r="BB41" s="43"/>
    </row>
    <row r="42" spans="1:54" s="142" customFormat="1" ht="28.2" thickBot="1" x14ac:dyDescent="0.35">
      <c r="A42" s="158">
        <v>35</v>
      </c>
      <c r="B42" s="139"/>
      <c r="C42" s="44"/>
      <c r="D42" s="73" t="s">
        <v>74</v>
      </c>
      <c r="E42" s="70" t="s">
        <v>54</v>
      </c>
      <c r="F42" s="28" t="s">
        <v>44</v>
      </c>
      <c r="G42" s="58"/>
      <c r="H42" s="58"/>
      <c r="I42" s="58"/>
      <c r="J42" s="58"/>
      <c r="K42" s="58"/>
      <c r="L42" s="140"/>
      <c r="M42" s="58"/>
      <c r="N42" s="58"/>
      <c r="O42" s="58"/>
      <c r="P42" s="58"/>
      <c r="Q42" s="58"/>
      <c r="R42" s="58"/>
      <c r="S42" s="58"/>
      <c r="T42" s="59"/>
      <c r="U42" s="59"/>
      <c r="V42" s="59"/>
      <c r="W42" s="58"/>
      <c r="X42" s="70" t="s">
        <v>54</v>
      </c>
      <c r="Y42" s="59"/>
      <c r="Z42" s="32" t="s">
        <v>30</v>
      </c>
      <c r="AA42" s="58"/>
      <c r="AB42" s="58"/>
      <c r="AC42" s="58"/>
      <c r="AD42" s="58"/>
      <c r="AE42" s="58"/>
      <c r="AF42" s="58"/>
      <c r="AG42" s="140"/>
      <c r="AH42" s="140"/>
      <c r="AI42" s="128">
        <v>44643</v>
      </c>
      <c r="AJ42" s="105">
        <v>44644</v>
      </c>
      <c r="AK42" s="128">
        <v>44655</v>
      </c>
      <c r="AL42" s="105">
        <v>44659</v>
      </c>
      <c r="AM42" s="105">
        <v>44659</v>
      </c>
      <c r="AN42" s="33" t="s">
        <v>30</v>
      </c>
      <c r="AO42" s="55">
        <f t="shared" si="0"/>
        <v>74100</v>
      </c>
      <c r="AP42" s="75">
        <v>74100</v>
      </c>
      <c r="AQ42" s="119"/>
      <c r="AR42" s="118">
        <f t="shared" si="1"/>
        <v>72730</v>
      </c>
      <c r="AS42" s="76">
        <v>72730</v>
      </c>
      <c r="AT42" s="119"/>
      <c r="AU42" s="59"/>
      <c r="AV42" s="58"/>
      <c r="AW42" s="58"/>
      <c r="AX42" s="58"/>
      <c r="AY42" s="58"/>
      <c r="AZ42" s="58"/>
      <c r="BA42" s="58"/>
      <c r="BB42" s="141"/>
    </row>
    <row r="43" spans="1:54" s="37" customFormat="1" ht="14.4" thickBot="1" x14ac:dyDescent="0.35">
      <c r="A43" s="158">
        <v>36</v>
      </c>
      <c r="B43" s="63"/>
      <c r="C43" s="38"/>
      <c r="D43" s="73" t="s">
        <v>75</v>
      </c>
      <c r="E43" s="70" t="s">
        <v>54</v>
      </c>
      <c r="F43" s="28" t="s">
        <v>44</v>
      </c>
      <c r="G43" s="39"/>
      <c r="H43" s="39"/>
      <c r="I43" s="39"/>
      <c r="J43" s="39"/>
      <c r="K43" s="39"/>
      <c r="L43" s="40"/>
      <c r="M43" s="39"/>
      <c r="N43" s="39"/>
      <c r="O43" s="39"/>
      <c r="P43" s="39"/>
      <c r="Q43" s="39"/>
      <c r="R43" s="39"/>
      <c r="S43" s="39"/>
      <c r="T43" s="41"/>
      <c r="U43" s="41"/>
      <c r="V43" s="41"/>
      <c r="W43" s="39"/>
      <c r="X43" s="70" t="s">
        <v>54</v>
      </c>
      <c r="Y43" s="41"/>
      <c r="Z43" s="32" t="s">
        <v>30</v>
      </c>
      <c r="AA43" s="39"/>
      <c r="AB43" s="39"/>
      <c r="AC43" s="39"/>
      <c r="AD43" s="39"/>
      <c r="AE43" s="39"/>
      <c r="AF43" s="39"/>
      <c r="AG43" s="40"/>
      <c r="AH43" s="40"/>
      <c r="AI43" s="129">
        <v>44643</v>
      </c>
      <c r="AJ43" s="47">
        <v>44644</v>
      </c>
      <c r="AK43" s="129">
        <v>44655</v>
      </c>
      <c r="AL43" s="47">
        <v>44659</v>
      </c>
      <c r="AM43" s="47">
        <v>44659</v>
      </c>
      <c r="AN43" s="33" t="s">
        <v>30</v>
      </c>
      <c r="AO43" s="34">
        <f t="shared" si="0"/>
        <v>9295</v>
      </c>
      <c r="AP43" s="75">
        <v>9295</v>
      </c>
      <c r="AQ43" s="42"/>
      <c r="AR43" s="35">
        <f t="shared" si="1"/>
        <v>8720</v>
      </c>
      <c r="AS43" s="76">
        <v>8720</v>
      </c>
      <c r="AT43" s="42"/>
      <c r="AU43" s="41"/>
      <c r="AV43" s="39"/>
      <c r="AW43" s="39"/>
      <c r="AX43" s="39"/>
      <c r="AY43" s="39"/>
      <c r="AZ43" s="39"/>
      <c r="BA43" s="39"/>
      <c r="BB43" s="43"/>
    </row>
    <row r="44" spans="1:54" s="37" customFormat="1" ht="14.4" thickBot="1" x14ac:dyDescent="0.35">
      <c r="A44" s="158">
        <v>37</v>
      </c>
      <c r="B44" s="64"/>
      <c r="C44" s="38"/>
      <c r="D44" s="73" t="s">
        <v>45</v>
      </c>
      <c r="E44" s="70" t="s">
        <v>54</v>
      </c>
      <c r="F44" s="28" t="s">
        <v>44</v>
      </c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39"/>
      <c r="S44" s="39"/>
      <c r="T44" s="41"/>
      <c r="U44" s="41"/>
      <c r="V44" s="41"/>
      <c r="W44" s="39"/>
      <c r="X44" s="70" t="s">
        <v>54</v>
      </c>
      <c r="Y44" s="41"/>
      <c r="Z44" s="32" t="s">
        <v>30</v>
      </c>
      <c r="AA44" s="39"/>
      <c r="AB44" s="39"/>
      <c r="AC44" s="39"/>
      <c r="AD44" s="39"/>
      <c r="AE44" s="39"/>
      <c r="AF44" s="39"/>
      <c r="AG44" s="40"/>
      <c r="AH44" s="40"/>
      <c r="AI44" s="129">
        <v>44643</v>
      </c>
      <c r="AJ44" s="47">
        <v>44644</v>
      </c>
      <c r="AK44" s="129">
        <v>44658</v>
      </c>
      <c r="AL44" s="47">
        <v>44659</v>
      </c>
      <c r="AM44" s="47">
        <v>44659</v>
      </c>
      <c r="AN44" s="33" t="s">
        <v>30</v>
      </c>
      <c r="AO44" s="34">
        <f t="shared" si="0"/>
        <v>20000</v>
      </c>
      <c r="AP44" s="75">
        <v>20000</v>
      </c>
      <c r="AQ44" s="42"/>
      <c r="AR44" s="35">
        <f t="shared" si="1"/>
        <v>19281</v>
      </c>
      <c r="AS44" s="76">
        <v>19281</v>
      </c>
      <c r="AT44" s="42"/>
      <c r="AU44" s="41"/>
      <c r="AV44" s="39"/>
      <c r="AW44" s="39"/>
      <c r="AX44" s="39"/>
      <c r="AY44" s="39"/>
      <c r="AZ44" s="39"/>
      <c r="BA44" s="39"/>
      <c r="BB44" s="43"/>
    </row>
    <row r="45" spans="1:54" s="37" customFormat="1" ht="14.4" thickBot="1" x14ac:dyDescent="0.35">
      <c r="A45" s="158">
        <v>38</v>
      </c>
      <c r="B45" s="63"/>
      <c r="C45" s="38"/>
      <c r="D45" s="73" t="s">
        <v>45</v>
      </c>
      <c r="E45" s="70" t="s">
        <v>54</v>
      </c>
      <c r="F45" s="28" t="s">
        <v>44</v>
      </c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  <c r="R45" s="39"/>
      <c r="S45" s="39"/>
      <c r="T45" s="41"/>
      <c r="U45" s="41"/>
      <c r="V45" s="41"/>
      <c r="W45" s="39"/>
      <c r="X45" s="70" t="s">
        <v>54</v>
      </c>
      <c r="Y45" s="41"/>
      <c r="Z45" s="32" t="s">
        <v>30</v>
      </c>
      <c r="AA45" s="39"/>
      <c r="AB45" s="39"/>
      <c r="AC45" s="39"/>
      <c r="AD45" s="39"/>
      <c r="AE45" s="39"/>
      <c r="AF45" s="39"/>
      <c r="AG45" s="40"/>
      <c r="AH45" s="40"/>
      <c r="AI45" s="129">
        <v>44643</v>
      </c>
      <c r="AJ45" s="47">
        <v>44644</v>
      </c>
      <c r="AK45" s="129">
        <v>44658</v>
      </c>
      <c r="AL45" s="47">
        <v>44664</v>
      </c>
      <c r="AM45" s="47">
        <v>44664</v>
      </c>
      <c r="AN45" s="33" t="s">
        <v>30</v>
      </c>
      <c r="AO45" s="34">
        <f t="shared" si="0"/>
        <v>280818</v>
      </c>
      <c r="AP45" s="75">
        <v>280818</v>
      </c>
      <c r="AQ45" s="42"/>
      <c r="AR45" s="35">
        <f t="shared" si="1"/>
        <v>275312</v>
      </c>
      <c r="AS45" s="76">
        <v>275312</v>
      </c>
      <c r="AT45" s="42"/>
      <c r="AU45" s="41"/>
      <c r="AV45" s="39"/>
      <c r="AW45" s="39"/>
      <c r="AX45" s="39"/>
      <c r="AY45" s="39"/>
      <c r="AZ45" s="39"/>
      <c r="BA45" s="39"/>
      <c r="BB45" s="43"/>
    </row>
    <row r="46" spans="1:54" s="37" customFormat="1" ht="20.25" customHeight="1" thickBot="1" x14ac:dyDescent="0.35">
      <c r="A46" s="158">
        <v>39</v>
      </c>
      <c r="B46" s="63"/>
      <c r="C46" s="38"/>
      <c r="D46" s="73" t="s">
        <v>65</v>
      </c>
      <c r="E46" s="70" t="s">
        <v>54</v>
      </c>
      <c r="F46" s="28" t="s">
        <v>44</v>
      </c>
      <c r="G46" s="39"/>
      <c r="H46" s="39"/>
      <c r="I46" s="39"/>
      <c r="J46" s="39"/>
      <c r="K46" s="39"/>
      <c r="L46" s="40"/>
      <c r="M46" s="39"/>
      <c r="N46" s="39"/>
      <c r="O46" s="39"/>
      <c r="P46" s="39"/>
      <c r="Q46" s="39"/>
      <c r="R46" s="39"/>
      <c r="S46" s="39"/>
      <c r="T46" s="41"/>
      <c r="U46" s="41"/>
      <c r="V46" s="41"/>
      <c r="W46" s="39"/>
      <c r="X46" s="70" t="s">
        <v>54</v>
      </c>
      <c r="Y46" s="41"/>
      <c r="Z46" s="32" t="s">
        <v>30</v>
      </c>
      <c r="AA46" s="39"/>
      <c r="AB46" s="39"/>
      <c r="AC46" s="39"/>
      <c r="AD46" s="39"/>
      <c r="AE46" s="39"/>
      <c r="AF46" s="39"/>
      <c r="AG46" s="40"/>
      <c r="AH46" s="40"/>
      <c r="AI46" s="129">
        <v>44643</v>
      </c>
      <c r="AJ46" s="47">
        <v>44644</v>
      </c>
      <c r="AK46" s="129">
        <v>44655</v>
      </c>
      <c r="AL46" s="47">
        <v>44659</v>
      </c>
      <c r="AM46" s="47">
        <v>44659</v>
      </c>
      <c r="AN46" s="33" t="s">
        <v>30</v>
      </c>
      <c r="AO46" s="55">
        <f t="shared" si="0"/>
        <v>170069.25</v>
      </c>
      <c r="AP46" s="75">
        <v>170069.25</v>
      </c>
      <c r="AQ46" s="119"/>
      <c r="AR46" s="118">
        <f t="shared" si="1"/>
        <v>168210</v>
      </c>
      <c r="AS46" s="76">
        <v>168210</v>
      </c>
      <c r="AT46" s="42"/>
      <c r="AU46" s="41"/>
      <c r="AV46" s="39"/>
      <c r="AW46" s="39"/>
      <c r="AX46" s="39"/>
      <c r="AY46" s="39"/>
      <c r="AZ46" s="39"/>
      <c r="BA46" s="39"/>
      <c r="BB46" s="43"/>
    </row>
    <row r="47" spans="1:54" s="37" customFormat="1" ht="14.4" thickBot="1" x14ac:dyDescent="0.35">
      <c r="A47" s="158">
        <v>40</v>
      </c>
      <c r="B47" s="63"/>
      <c r="C47" s="38"/>
      <c r="D47" s="73" t="s">
        <v>76</v>
      </c>
      <c r="E47" s="70" t="s">
        <v>49</v>
      </c>
      <c r="F47" s="28" t="s">
        <v>44</v>
      </c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41"/>
      <c r="U47" s="41"/>
      <c r="V47" s="41"/>
      <c r="W47" s="39"/>
      <c r="X47" s="70" t="s">
        <v>49</v>
      </c>
      <c r="Y47" s="41"/>
      <c r="Z47" s="32" t="s">
        <v>30</v>
      </c>
      <c r="AA47" s="39"/>
      <c r="AB47" s="39"/>
      <c r="AC47" s="39"/>
      <c r="AD47" s="39"/>
      <c r="AE47" s="39"/>
      <c r="AF47" s="39"/>
      <c r="AG47" s="40"/>
      <c r="AH47" s="40"/>
      <c r="AI47" s="129">
        <v>44643</v>
      </c>
      <c r="AJ47" s="47">
        <v>44644</v>
      </c>
      <c r="AK47" s="129">
        <v>44655</v>
      </c>
      <c r="AL47" s="47">
        <v>44659</v>
      </c>
      <c r="AM47" s="47">
        <v>44659</v>
      </c>
      <c r="AN47" s="33" t="s">
        <v>30</v>
      </c>
      <c r="AO47" s="34">
        <f t="shared" si="0"/>
        <v>10000</v>
      </c>
      <c r="AP47" s="75">
        <v>10000</v>
      </c>
      <c r="AQ47" s="42"/>
      <c r="AR47" s="35">
        <f t="shared" si="1"/>
        <v>9850</v>
      </c>
      <c r="AS47" s="76">
        <v>9850</v>
      </c>
      <c r="AT47" s="42"/>
      <c r="AU47" s="41"/>
      <c r="AV47" s="39"/>
      <c r="AW47" s="39"/>
      <c r="AX47" s="39"/>
      <c r="AY47" s="39"/>
      <c r="AZ47" s="39"/>
      <c r="BA47" s="39"/>
      <c r="BB47" s="43"/>
    </row>
    <row r="48" spans="1:54" s="37" customFormat="1" ht="14.4" thickBot="1" x14ac:dyDescent="0.35">
      <c r="A48" s="158">
        <v>41</v>
      </c>
      <c r="B48" s="63"/>
      <c r="C48" s="38"/>
      <c r="D48" s="74" t="s">
        <v>77</v>
      </c>
      <c r="E48" s="71" t="s">
        <v>53</v>
      </c>
      <c r="F48" s="28" t="s">
        <v>44</v>
      </c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41"/>
      <c r="U48" s="41"/>
      <c r="V48" s="41"/>
      <c r="W48" s="39"/>
      <c r="X48" s="71" t="s">
        <v>53</v>
      </c>
      <c r="Y48" s="41"/>
      <c r="Z48" s="32" t="s">
        <v>30</v>
      </c>
      <c r="AA48" s="39"/>
      <c r="AB48" s="39"/>
      <c r="AC48" s="39"/>
      <c r="AD48" s="39"/>
      <c r="AE48" s="39"/>
      <c r="AF48" s="39"/>
      <c r="AG48" s="40"/>
      <c r="AH48" s="40"/>
      <c r="AI48" s="129">
        <v>44635</v>
      </c>
      <c r="AJ48" s="47">
        <v>44636</v>
      </c>
      <c r="AK48" s="129">
        <v>44649</v>
      </c>
      <c r="AL48" s="47">
        <v>44655</v>
      </c>
      <c r="AM48" s="47">
        <v>44655</v>
      </c>
      <c r="AN48" s="33" t="s">
        <v>30</v>
      </c>
      <c r="AO48" s="34">
        <f t="shared" si="0"/>
        <v>41210</v>
      </c>
      <c r="AP48" s="77">
        <v>41210</v>
      </c>
      <c r="AQ48" s="42"/>
      <c r="AR48" s="35">
        <f t="shared" si="1"/>
        <v>40310</v>
      </c>
      <c r="AS48" s="77">
        <v>40310</v>
      </c>
      <c r="AT48" s="42"/>
      <c r="AU48" s="41"/>
      <c r="AV48" s="39"/>
      <c r="AW48" s="39"/>
      <c r="AX48" s="39"/>
      <c r="AY48" s="39"/>
      <c r="AZ48" s="39"/>
      <c r="BA48" s="39"/>
      <c r="BB48" s="43"/>
    </row>
    <row r="49" spans="1:54" s="37" customFormat="1" ht="14.4" thickBot="1" x14ac:dyDescent="0.35">
      <c r="A49" s="158">
        <v>42</v>
      </c>
      <c r="B49" s="63"/>
      <c r="C49" s="38"/>
      <c r="D49" s="74" t="s">
        <v>45</v>
      </c>
      <c r="E49" s="71" t="s">
        <v>55</v>
      </c>
      <c r="F49" s="28" t="s">
        <v>44</v>
      </c>
      <c r="G49" s="39"/>
      <c r="H49" s="39"/>
      <c r="I49" s="39"/>
      <c r="J49" s="39"/>
      <c r="K49" s="39"/>
      <c r="L49" s="40"/>
      <c r="M49" s="39"/>
      <c r="N49" s="39"/>
      <c r="O49" s="39"/>
      <c r="P49" s="39"/>
      <c r="Q49" s="39"/>
      <c r="R49" s="39"/>
      <c r="S49" s="39"/>
      <c r="T49" s="41"/>
      <c r="U49" s="41"/>
      <c r="V49" s="41"/>
      <c r="W49" s="39"/>
      <c r="X49" s="71" t="s">
        <v>55</v>
      </c>
      <c r="Y49" s="41"/>
      <c r="Z49" s="32" t="s">
        <v>30</v>
      </c>
      <c r="AA49" s="39"/>
      <c r="AB49" s="39"/>
      <c r="AC49" s="39"/>
      <c r="AD49" s="39"/>
      <c r="AE49" s="39"/>
      <c r="AF49" s="39"/>
      <c r="AG49" s="40"/>
      <c r="AH49" s="40"/>
      <c r="AI49" s="129">
        <v>44637</v>
      </c>
      <c r="AJ49" s="47">
        <v>44638</v>
      </c>
      <c r="AK49" s="129">
        <v>44680</v>
      </c>
      <c r="AL49" s="47">
        <v>44687</v>
      </c>
      <c r="AM49" s="47">
        <v>44687</v>
      </c>
      <c r="AN49" s="33" t="s">
        <v>30</v>
      </c>
      <c r="AO49" s="34">
        <f t="shared" si="0"/>
        <v>13946</v>
      </c>
      <c r="AP49" s="77">
        <v>13946</v>
      </c>
      <c r="AQ49" s="42"/>
      <c r="AR49" s="35">
        <f t="shared" si="1"/>
        <v>13757</v>
      </c>
      <c r="AS49" s="77">
        <v>13757</v>
      </c>
      <c r="AT49" s="42"/>
      <c r="AU49" s="41"/>
      <c r="AV49" s="39"/>
      <c r="AW49" s="39"/>
      <c r="AX49" s="39"/>
      <c r="AY49" s="39"/>
      <c r="AZ49" s="39"/>
      <c r="BA49" s="39"/>
      <c r="BB49" s="43"/>
    </row>
    <row r="50" spans="1:54" s="37" customFormat="1" ht="14.4" thickBot="1" x14ac:dyDescent="0.35">
      <c r="A50" s="158">
        <v>43</v>
      </c>
      <c r="B50" s="63"/>
      <c r="C50" s="38"/>
      <c r="D50" s="74" t="s">
        <v>45</v>
      </c>
      <c r="E50" s="71" t="s">
        <v>53</v>
      </c>
      <c r="F50" s="28" t="s">
        <v>44</v>
      </c>
      <c r="G50" s="39"/>
      <c r="H50" s="39"/>
      <c r="I50" s="39"/>
      <c r="J50" s="39"/>
      <c r="K50" s="39"/>
      <c r="L50" s="40"/>
      <c r="M50" s="39"/>
      <c r="N50" s="39"/>
      <c r="O50" s="39"/>
      <c r="P50" s="39"/>
      <c r="Q50" s="39"/>
      <c r="R50" s="39"/>
      <c r="S50" s="39"/>
      <c r="T50" s="41"/>
      <c r="U50" s="41"/>
      <c r="V50" s="41"/>
      <c r="W50" s="39"/>
      <c r="X50" s="71" t="s">
        <v>53</v>
      </c>
      <c r="Y50" s="41"/>
      <c r="Z50" s="32" t="s">
        <v>30</v>
      </c>
      <c r="AA50" s="39"/>
      <c r="AB50" s="39"/>
      <c r="AC50" s="39"/>
      <c r="AD50" s="39"/>
      <c r="AE50" s="39"/>
      <c r="AF50" s="39"/>
      <c r="AG50" s="40"/>
      <c r="AH50" s="40"/>
      <c r="AI50" s="129">
        <v>44643</v>
      </c>
      <c r="AJ50" s="47">
        <v>44644</v>
      </c>
      <c r="AK50" s="129">
        <v>44658</v>
      </c>
      <c r="AL50" s="47">
        <v>44663</v>
      </c>
      <c r="AM50" s="47">
        <v>44663</v>
      </c>
      <c r="AN50" s="33" t="s">
        <v>30</v>
      </c>
      <c r="AO50" s="34">
        <f t="shared" si="0"/>
        <v>32095</v>
      </c>
      <c r="AP50" s="77">
        <v>32095</v>
      </c>
      <c r="AQ50" s="42"/>
      <c r="AR50" s="35">
        <f t="shared" si="1"/>
        <v>31882</v>
      </c>
      <c r="AS50" s="77">
        <v>31882</v>
      </c>
      <c r="AT50" s="42"/>
      <c r="AU50" s="41"/>
      <c r="AV50" s="39"/>
      <c r="AW50" s="39"/>
      <c r="AX50" s="39"/>
      <c r="AY50" s="39"/>
      <c r="AZ50" s="39"/>
      <c r="BA50" s="39"/>
      <c r="BB50" s="43"/>
    </row>
    <row r="51" spans="1:54" s="37" customFormat="1" ht="14.4" thickBot="1" x14ac:dyDescent="0.35">
      <c r="A51" s="158">
        <v>44</v>
      </c>
      <c r="B51" s="63"/>
      <c r="C51" s="38"/>
      <c r="D51" s="74" t="s">
        <v>45</v>
      </c>
      <c r="E51" s="71" t="s">
        <v>53</v>
      </c>
      <c r="F51" s="28" t="s">
        <v>44</v>
      </c>
      <c r="G51" s="39"/>
      <c r="H51" s="39"/>
      <c r="I51" s="39"/>
      <c r="J51" s="39"/>
      <c r="K51" s="39"/>
      <c r="L51" s="40"/>
      <c r="M51" s="39"/>
      <c r="N51" s="39"/>
      <c r="O51" s="39"/>
      <c r="P51" s="39"/>
      <c r="Q51" s="39"/>
      <c r="R51" s="39"/>
      <c r="S51" s="39"/>
      <c r="T51" s="41"/>
      <c r="U51" s="41"/>
      <c r="V51" s="41"/>
      <c r="W51" s="39"/>
      <c r="X51" s="71" t="s">
        <v>53</v>
      </c>
      <c r="Y51" s="41"/>
      <c r="Z51" s="32" t="s">
        <v>40</v>
      </c>
      <c r="AA51" s="39"/>
      <c r="AB51" s="39"/>
      <c r="AC51" s="39"/>
      <c r="AD51" s="39"/>
      <c r="AE51" s="39"/>
      <c r="AF51" s="39"/>
      <c r="AG51" s="40"/>
      <c r="AH51" s="40"/>
      <c r="AI51" s="129">
        <v>44643</v>
      </c>
      <c r="AJ51" s="47">
        <v>44644</v>
      </c>
      <c r="AK51" s="129">
        <v>44658</v>
      </c>
      <c r="AL51" s="47">
        <v>44663</v>
      </c>
      <c r="AM51" s="47">
        <v>44663</v>
      </c>
      <c r="AN51" s="33" t="s">
        <v>30</v>
      </c>
      <c r="AO51" s="34">
        <f t="shared" si="0"/>
        <v>25535</v>
      </c>
      <c r="AP51" s="77">
        <v>25535</v>
      </c>
      <c r="AQ51" s="42"/>
      <c r="AR51" s="35">
        <f t="shared" si="1"/>
        <v>25365</v>
      </c>
      <c r="AS51" s="77">
        <v>25365</v>
      </c>
      <c r="AT51" s="42"/>
      <c r="AU51" s="41"/>
      <c r="AV51" s="39"/>
      <c r="AW51" s="39"/>
      <c r="AX51" s="39"/>
      <c r="AY51" s="39"/>
      <c r="AZ51" s="39"/>
      <c r="BA51" s="39"/>
      <c r="BB51" s="43"/>
    </row>
    <row r="52" spans="1:54" s="37" customFormat="1" ht="28.2" thickBot="1" x14ac:dyDescent="0.35">
      <c r="A52" s="158">
        <v>45</v>
      </c>
      <c r="B52" s="63"/>
      <c r="C52" s="38"/>
      <c r="D52" s="74" t="s">
        <v>69</v>
      </c>
      <c r="E52" s="71" t="s">
        <v>54</v>
      </c>
      <c r="F52" s="28" t="s">
        <v>44</v>
      </c>
      <c r="G52" s="39"/>
      <c r="H52" s="39"/>
      <c r="I52" s="39"/>
      <c r="J52" s="39"/>
      <c r="K52" s="39"/>
      <c r="L52" s="40"/>
      <c r="M52" s="39"/>
      <c r="N52" s="39"/>
      <c r="O52" s="39"/>
      <c r="P52" s="39"/>
      <c r="Q52" s="39"/>
      <c r="R52" s="39"/>
      <c r="S52" s="39"/>
      <c r="T52" s="41"/>
      <c r="U52" s="41"/>
      <c r="V52" s="41"/>
      <c r="W52" s="39"/>
      <c r="X52" s="71" t="s">
        <v>54</v>
      </c>
      <c r="Y52" s="41"/>
      <c r="Z52" s="32" t="s">
        <v>30</v>
      </c>
      <c r="AA52" s="39"/>
      <c r="AB52" s="39"/>
      <c r="AC52" s="39"/>
      <c r="AD52" s="39"/>
      <c r="AE52" s="39"/>
      <c r="AF52" s="39"/>
      <c r="AG52" s="40"/>
      <c r="AH52" s="40"/>
      <c r="AI52" s="129">
        <v>44643</v>
      </c>
      <c r="AJ52" s="47">
        <v>44644</v>
      </c>
      <c r="AK52" s="129">
        <v>44664</v>
      </c>
      <c r="AL52" s="108" t="s">
        <v>124</v>
      </c>
      <c r="AM52" s="108" t="s">
        <v>124</v>
      </c>
      <c r="AN52" s="33" t="s">
        <v>30</v>
      </c>
      <c r="AO52" s="34">
        <f t="shared" si="0"/>
        <v>84200</v>
      </c>
      <c r="AP52" s="77">
        <v>84200</v>
      </c>
      <c r="AQ52" s="42"/>
      <c r="AR52" s="35">
        <f t="shared" si="1"/>
        <v>78441</v>
      </c>
      <c r="AS52" s="77">
        <v>78441</v>
      </c>
      <c r="AT52" s="42"/>
      <c r="AU52" s="41"/>
      <c r="AV52" s="39"/>
      <c r="AW52" s="39"/>
      <c r="AX52" s="39"/>
      <c r="AY52" s="39"/>
      <c r="AZ52" s="39"/>
      <c r="BA52" s="39"/>
      <c r="BB52" s="43"/>
    </row>
    <row r="53" spans="1:54" s="37" customFormat="1" ht="14.4" thickBot="1" x14ac:dyDescent="0.35">
      <c r="A53" s="158">
        <v>46</v>
      </c>
      <c r="B53" s="63"/>
      <c r="C53" s="38"/>
      <c r="D53" s="74" t="s">
        <v>61</v>
      </c>
      <c r="E53" s="71" t="s">
        <v>53</v>
      </c>
      <c r="F53" s="28" t="s">
        <v>44</v>
      </c>
      <c r="G53" s="39"/>
      <c r="H53" s="39"/>
      <c r="I53" s="39"/>
      <c r="J53" s="39"/>
      <c r="K53" s="39"/>
      <c r="L53" s="40"/>
      <c r="M53" s="39"/>
      <c r="N53" s="39"/>
      <c r="O53" s="39"/>
      <c r="P53" s="39"/>
      <c r="Q53" s="39"/>
      <c r="R53" s="39"/>
      <c r="S53" s="39"/>
      <c r="T53" s="41"/>
      <c r="U53" s="41"/>
      <c r="V53" s="41"/>
      <c r="W53" s="39"/>
      <c r="X53" s="71" t="s">
        <v>53</v>
      </c>
      <c r="Y53" s="41"/>
      <c r="Z53" s="32" t="s">
        <v>30</v>
      </c>
      <c r="AA53" s="39"/>
      <c r="AB53" s="39"/>
      <c r="AC53" s="39"/>
      <c r="AD53" s="39"/>
      <c r="AE53" s="39"/>
      <c r="AF53" s="39"/>
      <c r="AG53" s="40"/>
      <c r="AH53" s="40"/>
      <c r="AI53" s="129">
        <v>44643</v>
      </c>
      <c r="AJ53" s="47">
        <v>44644</v>
      </c>
      <c r="AK53" s="129">
        <v>44658</v>
      </c>
      <c r="AL53" s="47">
        <v>44663</v>
      </c>
      <c r="AM53" s="47">
        <v>44663</v>
      </c>
      <c r="AN53" s="33" t="s">
        <v>30</v>
      </c>
      <c r="AO53" s="34">
        <f t="shared" si="0"/>
        <v>49095</v>
      </c>
      <c r="AP53" s="77">
        <v>49095</v>
      </c>
      <c r="AQ53" s="42"/>
      <c r="AR53" s="35">
        <f t="shared" si="1"/>
        <v>48750</v>
      </c>
      <c r="AS53" s="77">
        <v>48750</v>
      </c>
      <c r="AT53" s="42"/>
      <c r="AU53" s="41"/>
      <c r="AV53" s="39"/>
      <c r="AW53" s="39"/>
      <c r="AX53" s="39"/>
      <c r="AY53" s="39"/>
      <c r="AZ53" s="39"/>
      <c r="BA53" s="39"/>
      <c r="BB53" s="43"/>
    </row>
    <row r="54" spans="1:54" s="37" customFormat="1" ht="14.4" thickBot="1" x14ac:dyDescent="0.35">
      <c r="A54" s="158">
        <v>47</v>
      </c>
      <c r="B54" s="63"/>
      <c r="C54" s="38"/>
      <c r="D54" s="74" t="s">
        <v>61</v>
      </c>
      <c r="E54" s="71" t="s">
        <v>53</v>
      </c>
      <c r="F54" s="28" t="s">
        <v>44</v>
      </c>
      <c r="G54" s="39"/>
      <c r="H54" s="39"/>
      <c r="I54" s="39"/>
      <c r="J54" s="39"/>
      <c r="K54" s="39"/>
      <c r="L54" s="40"/>
      <c r="M54" s="39"/>
      <c r="N54" s="39"/>
      <c r="O54" s="39"/>
      <c r="P54" s="39"/>
      <c r="Q54" s="39"/>
      <c r="R54" s="39"/>
      <c r="S54" s="39"/>
      <c r="T54" s="41"/>
      <c r="U54" s="41"/>
      <c r="V54" s="41"/>
      <c r="W54" s="39"/>
      <c r="X54" s="71" t="s">
        <v>53</v>
      </c>
      <c r="Y54" s="41"/>
      <c r="Z54" s="32" t="s">
        <v>30</v>
      </c>
      <c r="AA54" s="39"/>
      <c r="AB54" s="39"/>
      <c r="AC54" s="39"/>
      <c r="AD54" s="39"/>
      <c r="AE54" s="39"/>
      <c r="AF54" s="39"/>
      <c r="AG54" s="40"/>
      <c r="AH54" s="40"/>
      <c r="AI54" s="129">
        <v>44643</v>
      </c>
      <c r="AJ54" s="47">
        <v>44644</v>
      </c>
      <c r="AK54" s="129">
        <v>44658</v>
      </c>
      <c r="AL54" s="47">
        <v>44663</v>
      </c>
      <c r="AM54" s="47">
        <v>44663</v>
      </c>
      <c r="AN54" s="33" t="s">
        <v>30</v>
      </c>
      <c r="AO54" s="34">
        <f t="shared" si="0"/>
        <v>14630</v>
      </c>
      <c r="AP54" s="77">
        <v>14630</v>
      </c>
      <c r="AQ54" s="42"/>
      <c r="AR54" s="35">
        <f t="shared" si="1"/>
        <v>14430</v>
      </c>
      <c r="AS54" s="77">
        <v>14430</v>
      </c>
      <c r="AT54" s="42"/>
      <c r="AU54" s="41"/>
      <c r="AV54" s="39"/>
      <c r="AW54" s="39"/>
      <c r="AX54" s="39"/>
      <c r="AY54" s="39"/>
      <c r="AZ54" s="39"/>
      <c r="BA54" s="39"/>
      <c r="BB54" s="43"/>
    </row>
    <row r="55" spans="1:54" s="37" customFormat="1" ht="14.4" thickBot="1" x14ac:dyDescent="0.35">
      <c r="A55" s="158">
        <v>48</v>
      </c>
      <c r="B55" s="63"/>
      <c r="C55" s="38"/>
      <c r="D55" s="74" t="s">
        <v>73</v>
      </c>
      <c r="E55" s="71" t="s">
        <v>54</v>
      </c>
      <c r="F55" s="28" t="s">
        <v>44</v>
      </c>
      <c r="G55" s="39"/>
      <c r="H55" s="39"/>
      <c r="I55" s="39"/>
      <c r="J55" s="39"/>
      <c r="K55" s="39"/>
      <c r="L55" s="40"/>
      <c r="M55" s="39"/>
      <c r="N55" s="39"/>
      <c r="O55" s="39"/>
      <c r="P55" s="39"/>
      <c r="Q55" s="39"/>
      <c r="R55" s="39"/>
      <c r="S55" s="39"/>
      <c r="T55" s="41"/>
      <c r="U55" s="41"/>
      <c r="V55" s="41"/>
      <c r="W55" s="39"/>
      <c r="X55" s="71" t="s">
        <v>54</v>
      </c>
      <c r="Y55" s="41"/>
      <c r="Z55" s="32" t="s">
        <v>30</v>
      </c>
      <c r="AA55" s="39"/>
      <c r="AB55" s="39"/>
      <c r="AC55" s="39"/>
      <c r="AD55" s="39"/>
      <c r="AE55" s="39"/>
      <c r="AF55" s="39"/>
      <c r="AG55" s="40"/>
      <c r="AH55" s="40"/>
      <c r="AI55" s="129">
        <v>44655</v>
      </c>
      <c r="AJ55" s="47">
        <v>44656</v>
      </c>
      <c r="AK55" s="129">
        <v>44680</v>
      </c>
      <c r="AL55" s="47">
        <v>44687</v>
      </c>
      <c r="AM55" s="47">
        <v>44687</v>
      </c>
      <c r="AN55" s="33" t="s">
        <v>30</v>
      </c>
      <c r="AO55" s="34">
        <f t="shared" si="0"/>
        <v>115146</v>
      </c>
      <c r="AP55" s="77">
        <v>115146</v>
      </c>
      <c r="AQ55" s="42"/>
      <c r="AR55" s="35">
        <f t="shared" si="1"/>
        <v>114450</v>
      </c>
      <c r="AS55" s="77">
        <v>114450</v>
      </c>
      <c r="AT55" s="42"/>
      <c r="AU55" s="41"/>
      <c r="AV55" s="39"/>
      <c r="AW55" s="39"/>
      <c r="AX55" s="39"/>
      <c r="AY55" s="39"/>
      <c r="AZ55" s="39"/>
      <c r="BA55" s="39"/>
      <c r="BB55" s="43"/>
    </row>
    <row r="56" spans="1:54" s="37" customFormat="1" ht="14.4" thickBot="1" x14ac:dyDescent="0.35">
      <c r="A56" s="158">
        <v>49</v>
      </c>
      <c r="B56" s="64"/>
      <c r="C56" s="38"/>
      <c r="D56" s="74" t="s">
        <v>78</v>
      </c>
      <c r="E56" s="71" t="s">
        <v>54</v>
      </c>
      <c r="F56" s="28" t="s">
        <v>44</v>
      </c>
      <c r="G56" s="39"/>
      <c r="H56" s="39"/>
      <c r="I56" s="39"/>
      <c r="J56" s="39"/>
      <c r="K56" s="39"/>
      <c r="L56" s="40"/>
      <c r="M56" s="39"/>
      <c r="N56" s="39"/>
      <c r="O56" s="39"/>
      <c r="P56" s="39"/>
      <c r="Q56" s="39"/>
      <c r="R56" s="39"/>
      <c r="S56" s="39"/>
      <c r="T56" s="41"/>
      <c r="U56" s="41"/>
      <c r="V56" s="41"/>
      <c r="W56" s="39"/>
      <c r="X56" s="71" t="s">
        <v>54</v>
      </c>
      <c r="Y56" s="41"/>
      <c r="Z56" s="32" t="s">
        <v>30</v>
      </c>
      <c r="AA56" s="39"/>
      <c r="AB56" s="39"/>
      <c r="AC56" s="39"/>
      <c r="AD56" s="39"/>
      <c r="AE56" s="39"/>
      <c r="AF56" s="39"/>
      <c r="AG56" s="40"/>
      <c r="AH56" s="40"/>
      <c r="AI56" s="129">
        <v>44655</v>
      </c>
      <c r="AJ56" s="47">
        <v>44656</v>
      </c>
      <c r="AK56" s="129">
        <v>44671</v>
      </c>
      <c r="AL56" s="47">
        <v>44678</v>
      </c>
      <c r="AM56" s="47">
        <v>44678</v>
      </c>
      <c r="AN56" s="33" t="s">
        <v>30</v>
      </c>
      <c r="AO56" s="34">
        <f t="shared" si="0"/>
        <v>68810</v>
      </c>
      <c r="AP56" s="77">
        <v>68810</v>
      </c>
      <c r="AQ56" s="42"/>
      <c r="AR56" s="35">
        <f t="shared" si="1"/>
        <v>68450</v>
      </c>
      <c r="AS56" s="77">
        <v>68450</v>
      </c>
      <c r="AT56" s="42"/>
      <c r="AU56" s="41"/>
      <c r="AV56" s="39"/>
      <c r="AW56" s="39"/>
      <c r="AX56" s="39"/>
      <c r="AY56" s="39"/>
      <c r="AZ56" s="39"/>
      <c r="BA56" s="39"/>
      <c r="BB56" s="43"/>
    </row>
    <row r="57" spans="1:54" s="37" customFormat="1" ht="14.4" thickBot="1" x14ac:dyDescent="0.35">
      <c r="A57" s="158">
        <v>50</v>
      </c>
      <c r="B57" s="63"/>
      <c r="C57" s="38"/>
      <c r="D57" s="74" t="s">
        <v>79</v>
      </c>
      <c r="E57" s="71" t="s">
        <v>54</v>
      </c>
      <c r="F57" s="28" t="s">
        <v>44</v>
      </c>
      <c r="G57" s="39"/>
      <c r="H57" s="39"/>
      <c r="I57" s="39"/>
      <c r="J57" s="39"/>
      <c r="K57" s="39"/>
      <c r="L57" s="40"/>
      <c r="M57" s="39"/>
      <c r="N57" s="39"/>
      <c r="O57" s="39"/>
      <c r="P57" s="39"/>
      <c r="Q57" s="39"/>
      <c r="R57" s="39"/>
      <c r="S57" s="39"/>
      <c r="T57" s="41"/>
      <c r="U57" s="41"/>
      <c r="V57" s="41"/>
      <c r="W57" s="39"/>
      <c r="X57" s="71" t="s">
        <v>54</v>
      </c>
      <c r="Y57" s="41"/>
      <c r="Z57" s="32" t="s">
        <v>30</v>
      </c>
      <c r="AA57" s="39"/>
      <c r="AB57" s="39"/>
      <c r="AC57" s="39"/>
      <c r="AD57" s="39"/>
      <c r="AE57" s="39"/>
      <c r="AF57" s="39"/>
      <c r="AG57" s="40"/>
      <c r="AH57" s="40"/>
      <c r="AI57" s="129">
        <v>44655</v>
      </c>
      <c r="AJ57" s="47">
        <v>44656</v>
      </c>
      <c r="AK57" s="129">
        <v>44680</v>
      </c>
      <c r="AL57" s="47">
        <v>44687</v>
      </c>
      <c r="AM57" s="47">
        <v>44687</v>
      </c>
      <c r="AN57" s="33" t="s">
        <v>30</v>
      </c>
      <c r="AO57" s="34">
        <f t="shared" si="0"/>
        <v>208720</v>
      </c>
      <c r="AP57" s="77">
        <v>208720</v>
      </c>
      <c r="AQ57" s="42"/>
      <c r="AR57" s="35">
        <f t="shared" si="1"/>
        <v>207440</v>
      </c>
      <c r="AS57" s="77">
        <v>207440</v>
      </c>
      <c r="AT57" s="42"/>
      <c r="AU57" s="41"/>
      <c r="AV57" s="39"/>
      <c r="AW57" s="39"/>
      <c r="AX57" s="39"/>
      <c r="AY57" s="39"/>
      <c r="AZ57" s="39"/>
      <c r="BA57" s="39"/>
      <c r="BB57" s="43"/>
    </row>
    <row r="58" spans="1:54" s="37" customFormat="1" ht="28.2" thickBot="1" x14ac:dyDescent="0.35">
      <c r="A58" s="158">
        <v>51</v>
      </c>
      <c r="B58" s="63"/>
      <c r="C58" s="38"/>
      <c r="D58" s="74" t="s">
        <v>69</v>
      </c>
      <c r="E58" s="71" t="s">
        <v>54</v>
      </c>
      <c r="F58" s="28" t="s">
        <v>44</v>
      </c>
      <c r="G58" s="39"/>
      <c r="H58" s="39"/>
      <c r="I58" s="39"/>
      <c r="J58" s="39"/>
      <c r="K58" s="39"/>
      <c r="L58" s="40"/>
      <c r="M58" s="39"/>
      <c r="N58" s="39"/>
      <c r="O58" s="39"/>
      <c r="P58" s="39"/>
      <c r="Q58" s="39"/>
      <c r="R58" s="39"/>
      <c r="S58" s="39"/>
      <c r="T58" s="41"/>
      <c r="U58" s="41"/>
      <c r="V58" s="41"/>
      <c r="W58" s="39"/>
      <c r="X58" s="71" t="s">
        <v>54</v>
      </c>
      <c r="Y58" s="41"/>
      <c r="Z58" s="32" t="s">
        <v>30</v>
      </c>
      <c r="AA58" s="39"/>
      <c r="AB58" s="39"/>
      <c r="AC58" s="39"/>
      <c r="AD58" s="39"/>
      <c r="AE58" s="39"/>
      <c r="AF58" s="39"/>
      <c r="AG58" s="40"/>
      <c r="AH58" s="40"/>
      <c r="AI58" s="129">
        <v>44659</v>
      </c>
      <c r="AJ58" s="47">
        <v>44662</v>
      </c>
      <c r="AK58" s="129">
        <v>44680</v>
      </c>
      <c r="AL58" s="47">
        <v>44687</v>
      </c>
      <c r="AM58" s="47">
        <v>44687</v>
      </c>
      <c r="AN58" s="33" t="s">
        <v>30</v>
      </c>
      <c r="AO58" s="34">
        <f t="shared" si="0"/>
        <v>150000</v>
      </c>
      <c r="AP58" s="77">
        <v>150000</v>
      </c>
      <c r="AQ58" s="42"/>
      <c r="AR58" s="35">
        <f t="shared" si="1"/>
        <v>149197</v>
      </c>
      <c r="AS58" s="77">
        <v>149197</v>
      </c>
      <c r="AT58" s="42"/>
      <c r="AU58" s="41"/>
      <c r="AV58" s="39"/>
      <c r="AW58" s="39"/>
      <c r="AX58" s="39"/>
      <c r="AY58" s="39"/>
      <c r="AZ58" s="39"/>
      <c r="BA58" s="39"/>
      <c r="BB58" s="43"/>
    </row>
    <row r="59" spans="1:54" s="142" customFormat="1" ht="20.25" customHeight="1" thickBot="1" x14ac:dyDescent="0.35">
      <c r="A59" s="158">
        <v>52</v>
      </c>
      <c r="B59" s="139"/>
      <c r="C59" s="44"/>
      <c r="D59" s="74" t="s">
        <v>65</v>
      </c>
      <c r="E59" s="72" t="s">
        <v>55</v>
      </c>
      <c r="F59" s="28" t="s">
        <v>44</v>
      </c>
      <c r="G59" s="58"/>
      <c r="H59" s="58"/>
      <c r="I59" s="58"/>
      <c r="J59" s="58"/>
      <c r="K59" s="58"/>
      <c r="L59" s="140"/>
      <c r="M59" s="58"/>
      <c r="N59" s="58"/>
      <c r="O59" s="58"/>
      <c r="P59" s="58"/>
      <c r="Q59" s="58"/>
      <c r="R59" s="58"/>
      <c r="S59" s="58"/>
      <c r="T59" s="59"/>
      <c r="U59" s="59"/>
      <c r="V59" s="59"/>
      <c r="W59" s="58"/>
      <c r="X59" s="72" t="s">
        <v>55</v>
      </c>
      <c r="Y59" s="59"/>
      <c r="Z59" s="32" t="s">
        <v>30</v>
      </c>
      <c r="AA59" s="58"/>
      <c r="AB59" s="58"/>
      <c r="AC59" s="58"/>
      <c r="AD59" s="58"/>
      <c r="AE59" s="58"/>
      <c r="AF59" s="58"/>
      <c r="AG59" s="140"/>
      <c r="AH59" s="140"/>
      <c r="AI59" s="129">
        <v>44663</v>
      </c>
      <c r="AJ59" s="47">
        <v>44664</v>
      </c>
      <c r="AK59" s="129">
        <v>44680</v>
      </c>
      <c r="AL59" s="47">
        <v>44687</v>
      </c>
      <c r="AM59" s="47">
        <v>44687</v>
      </c>
      <c r="AN59" s="33" t="s">
        <v>30</v>
      </c>
      <c r="AO59" s="55">
        <f t="shared" si="0"/>
        <v>55780</v>
      </c>
      <c r="AP59" s="77">
        <v>55780</v>
      </c>
      <c r="AQ59" s="119"/>
      <c r="AR59" s="118">
        <f t="shared" si="1"/>
        <v>55768</v>
      </c>
      <c r="AS59" s="77">
        <v>55768</v>
      </c>
      <c r="AT59" s="119"/>
      <c r="AU59" s="59"/>
      <c r="AV59" s="58"/>
      <c r="AW59" s="58"/>
      <c r="AX59" s="58"/>
      <c r="AY59" s="58"/>
      <c r="AZ59" s="58"/>
      <c r="BA59" s="58"/>
      <c r="BB59" s="141"/>
    </row>
    <row r="60" spans="1:54" s="37" customFormat="1" ht="14.4" thickBot="1" x14ac:dyDescent="0.35">
      <c r="A60" s="158">
        <v>53</v>
      </c>
      <c r="B60" s="63"/>
      <c r="C60" s="38"/>
      <c r="D60" s="74" t="s">
        <v>78</v>
      </c>
      <c r="E60" s="72" t="s">
        <v>55</v>
      </c>
      <c r="F60" s="28" t="s">
        <v>44</v>
      </c>
      <c r="G60" s="39"/>
      <c r="H60" s="39"/>
      <c r="I60" s="39"/>
      <c r="J60" s="39"/>
      <c r="K60" s="39"/>
      <c r="L60" s="40"/>
      <c r="M60" s="39"/>
      <c r="N60" s="39"/>
      <c r="O60" s="39"/>
      <c r="P60" s="39"/>
      <c r="Q60" s="39"/>
      <c r="R60" s="39"/>
      <c r="S60" s="39"/>
      <c r="T60" s="41"/>
      <c r="U60" s="41"/>
      <c r="V60" s="41"/>
      <c r="W60" s="39"/>
      <c r="X60" s="72" t="s">
        <v>55</v>
      </c>
      <c r="Y60" s="41"/>
      <c r="Z60" s="32" t="s">
        <v>30</v>
      </c>
      <c r="AA60" s="39"/>
      <c r="AB60" s="39"/>
      <c r="AC60" s="39"/>
      <c r="AD60" s="39"/>
      <c r="AE60" s="39"/>
      <c r="AF60" s="39"/>
      <c r="AG60" s="40"/>
      <c r="AH60" s="40"/>
      <c r="AI60" s="129">
        <v>44663</v>
      </c>
      <c r="AJ60" s="47">
        <v>44664</v>
      </c>
      <c r="AK60" s="129">
        <v>44687</v>
      </c>
      <c r="AL60" s="47">
        <v>44692</v>
      </c>
      <c r="AM60" s="47">
        <v>44692</v>
      </c>
      <c r="AN60" s="33" t="s">
        <v>30</v>
      </c>
      <c r="AO60" s="34">
        <f t="shared" si="0"/>
        <v>160624</v>
      </c>
      <c r="AP60" s="77">
        <v>160624</v>
      </c>
      <c r="AQ60" s="42"/>
      <c r="AR60" s="35">
        <f t="shared" si="1"/>
        <v>159648</v>
      </c>
      <c r="AS60" s="77">
        <v>159648</v>
      </c>
      <c r="AT60" s="42"/>
      <c r="AU60" s="41"/>
      <c r="AV60" s="39"/>
      <c r="AW60" s="39"/>
      <c r="AX60" s="39"/>
      <c r="AY60" s="39"/>
      <c r="AZ60" s="39"/>
      <c r="BA60" s="39"/>
      <c r="BB60" s="43"/>
    </row>
    <row r="61" spans="1:54" s="37" customFormat="1" ht="14.4" thickBot="1" x14ac:dyDescent="0.35">
      <c r="A61" s="158">
        <v>54</v>
      </c>
      <c r="B61" s="63"/>
      <c r="C61" s="38"/>
      <c r="D61" s="74" t="s">
        <v>61</v>
      </c>
      <c r="E61" s="72" t="s">
        <v>55</v>
      </c>
      <c r="F61" s="28" t="s">
        <v>44</v>
      </c>
      <c r="G61" s="39"/>
      <c r="H61" s="39"/>
      <c r="I61" s="39"/>
      <c r="J61" s="39"/>
      <c r="K61" s="39"/>
      <c r="L61" s="40"/>
      <c r="M61" s="39"/>
      <c r="N61" s="39"/>
      <c r="O61" s="39"/>
      <c r="P61" s="39"/>
      <c r="Q61" s="39"/>
      <c r="R61" s="39"/>
      <c r="S61" s="39"/>
      <c r="T61" s="41"/>
      <c r="U61" s="41"/>
      <c r="V61" s="41"/>
      <c r="W61" s="39"/>
      <c r="X61" s="72" t="s">
        <v>55</v>
      </c>
      <c r="Y61" s="41"/>
      <c r="Z61" s="32" t="s">
        <v>30</v>
      </c>
      <c r="AA61" s="39"/>
      <c r="AB61" s="39"/>
      <c r="AC61" s="39"/>
      <c r="AD61" s="39"/>
      <c r="AE61" s="39"/>
      <c r="AF61" s="39"/>
      <c r="AG61" s="40"/>
      <c r="AH61" s="40"/>
      <c r="AI61" s="129">
        <v>44663</v>
      </c>
      <c r="AJ61" s="47">
        <v>44664</v>
      </c>
      <c r="AK61" s="129">
        <v>44680</v>
      </c>
      <c r="AL61" s="47">
        <v>44687</v>
      </c>
      <c r="AM61" s="47">
        <v>44687</v>
      </c>
      <c r="AN61" s="33" t="s">
        <v>30</v>
      </c>
      <c r="AO61" s="34">
        <f t="shared" si="0"/>
        <v>15000</v>
      </c>
      <c r="AP61" s="77">
        <v>15000</v>
      </c>
      <c r="AQ61" s="42"/>
      <c r="AR61" s="35">
        <f t="shared" si="1"/>
        <v>12355</v>
      </c>
      <c r="AS61" s="77">
        <v>12355</v>
      </c>
      <c r="AT61" s="42"/>
      <c r="AU61" s="41"/>
      <c r="AV61" s="39"/>
      <c r="AW61" s="39"/>
      <c r="AX61" s="39"/>
      <c r="AY61" s="39"/>
      <c r="AZ61" s="39"/>
      <c r="BA61" s="39"/>
      <c r="BB61" s="43"/>
    </row>
    <row r="62" spans="1:54" s="37" customFormat="1" ht="28.2" thickBot="1" x14ac:dyDescent="0.35">
      <c r="A62" s="158">
        <v>55</v>
      </c>
      <c r="B62" s="63"/>
      <c r="C62" s="38"/>
      <c r="D62" s="74" t="s">
        <v>69</v>
      </c>
      <c r="E62" s="71" t="s">
        <v>54</v>
      </c>
      <c r="F62" s="28" t="s">
        <v>44</v>
      </c>
      <c r="G62" s="39"/>
      <c r="H62" s="39"/>
      <c r="I62" s="39"/>
      <c r="J62" s="39"/>
      <c r="K62" s="39"/>
      <c r="L62" s="40"/>
      <c r="M62" s="39"/>
      <c r="N62" s="39"/>
      <c r="O62" s="39"/>
      <c r="P62" s="39"/>
      <c r="Q62" s="39"/>
      <c r="R62" s="39"/>
      <c r="S62" s="39"/>
      <c r="T62" s="41"/>
      <c r="U62" s="41"/>
      <c r="V62" s="41"/>
      <c r="W62" s="39"/>
      <c r="X62" s="71" t="s">
        <v>54</v>
      </c>
      <c r="Y62" s="41"/>
      <c r="Z62" s="32" t="s">
        <v>40</v>
      </c>
      <c r="AA62" s="39"/>
      <c r="AB62" s="39"/>
      <c r="AC62" s="39"/>
      <c r="AD62" s="39"/>
      <c r="AE62" s="39"/>
      <c r="AF62" s="39"/>
      <c r="AG62" s="40"/>
      <c r="AH62" s="40"/>
      <c r="AI62" s="129">
        <v>44673</v>
      </c>
      <c r="AJ62" s="129">
        <v>44676</v>
      </c>
      <c r="AK62" s="129">
        <v>44694</v>
      </c>
      <c r="AL62" s="47">
        <v>44699</v>
      </c>
      <c r="AM62" s="135">
        <v>44699</v>
      </c>
      <c r="AN62" s="33" t="s">
        <v>30</v>
      </c>
      <c r="AO62" s="34">
        <f t="shared" si="0"/>
        <v>30000</v>
      </c>
      <c r="AP62" s="77">
        <v>30000</v>
      </c>
      <c r="AQ62" s="42"/>
      <c r="AR62" s="35">
        <f t="shared" si="1"/>
        <v>29895</v>
      </c>
      <c r="AS62" s="78">
        <v>29895</v>
      </c>
      <c r="AT62" s="42"/>
      <c r="AU62" s="41"/>
      <c r="AV62" s="39"/>
      <c r="AW62" s="39"/>
      <c r="AX62" s="39"/>
      <c r="AY62" s="39"/>
      <c r="AZ62" s="39"/>
      <c r="BA62" s="39"/>
      <c r="BB62" s="43"/>
    </row>
    <row r="63" spans="1:54" s="142" customFormat="1" ht="18.75" customHeight="1" thickBot="1" x14ac:dyDescent="0.35">
      <c r="A63" s="158">
        <v>56</v>
      </c>
      <c r="B63" s="139"/>
      <c r="C63" s="44"/>
      <c r="D63" s="74" t="s">
        <v>80</v>
      </c>
      <c r="E63" s="71" t="s">
        <v>54</v>
      </c>
      <c r="F63" s="28" t="s">
        <v>44</v>
      </c>
      <c r="G63" s="58"/>
      <c r="H63" s="58"/>
      <c r="I63" s="58"/>
      <c r="J63" s="58"/>
      <c r="K63" s="58"/>
      <c r="L63" s="140"/>
      <c r="M63" s="58"/>
      <c r="N63" s="58"/>
      <c r="O63" s="58"/>
      <c r="P63" s="58"/>
      <c r="Q63" s="58"/>
      <c r="R63" s="58"/>
      <c r="S63" s="58"/>
      <c r="T63" s="59"/>
      <c r="U63" s="59"/>
      <c r="V63" s="59"/>
      <c r="W63" s="58"/>
      <c r="X63" s="71" t="s">
        <v>54</v>
      </c>
      <c r="Y63" s="59"/>
      <c r="Z63" s="32" t="s">
        <v>30</v>
      </c>
      <c r="AA63" s="58"/>
      <c r="AB63" s="58"/>
      <c r="AC63" s="58"/>
      <c r="AD63" s="58"/>
      <c r="AE63" s="58"/>
      <c r="AF63" s="58"/>
      <c r="AG63" s="140"/>
      <c r="AH63" s="140"/>
      <c r="AI63" s="129">
        <v>44673</v>
      </c>
      <c r="AJ63" s="129">
        <v>44676</v>
      </c>
      <c r="AK63" s="138" t="s">
        <v>123</v>
      </c>
      <c r="AL63" s="47">
        <v>44704</v>
      </c>
      <c r="AM63" s="47">
        <v>44704</v>
      </c>
      <c r="AN63" s="33" t="s">
        <v>30</v>
      </c>
      <c r="AO63" s="55">
        <f t="shared" si="0"/>
        <v>5000</v>
      </c>
      <c r="AP63" s="77">
        <v>5000</v>
      </c>
      <c r="AQ63" s="119"/>
      <c r="AR63" s="118">
        <f t="shared" si="1"/>
        <v>4800</v>
      </c>
      <c r="AS63" s="77">
        <v>4800</v>
      </c>
      <c r="AT63" s="119"/>
      <c r="AU63" s="59"/>
      <c r="AV63" s="58"/>
      <c r="AW63" s="58"/>
      <c r="AX63" s="58"/>
      <c r="AY63" s="58"/>
      <c r="AZ63" s="58"/>
      <c r="BA63" s="58"/>
      <c r="BB63" s="141"/>
    </row>
    <row r="64" spans="1:54" s="37" customFormat="1" ht="14.4" thickBot="1" x14ac:dyDescent="0.35">
      <c r="A64" s="158">
        <v>57</v>
      </c>
      <c r="B64" s="63"/>
      <c r="C64" s="38"/>
      <c r="D64" s="74" t="s">
        <v>81</v>
      </c>
      <c r="E64" s="71" t="s">
        <v>54</v>
      </c>
      <c r="F64" s="28" t="s">
        <v>44</v>
      </c>
      <c r="G64" s="39"/>
      <c r="H64" s="39"/>
      <c r="I64" s="39"/>
      <c r="J64" s="39"/>
      <c r="K64" s="39"/>
      <c r="L64" s="40"/>
      <c r="M64" s="39"/>
      <c r="N64" s="39"/>
      <c r="O64" s="39"/>
      <c r="P64" s="39"/>
      <c r="Q64" s="39"/>
      <c r="R64" s="39"/>
      <c r="S64" s="39"/>
      <c r="T64" s="41"/>
      <c r="U64" s="41"/>
      <c r="V64" s="41"/>
      <c r="W64" s="39"/>
      <c r="X64" s="71" t="s">
        <v>54</v>
      </c>
      <c r="Y64" s="41"/>
      <c r="Z64" s="32" t="s">
        <v>30</v>
      </c>
      <c r="AA64" s="39"/>
      <c r="AB64" s="39"/>
      <c r="AC64" s="39"/>
      <c r="AD64" s="39"/>
      <c r="AE64" s="39"/>
      <c r="AF64" s="39"/>
      <c r="AG64" s="40"/>
      <c r="AH64" s="40"/>
      <c r="AI64" s="129">
        <v>44673</v>
      </c>
      <c r="AJ64" s="129">
        <v>44676</v>
      </c>
      <c r="AK64" s="129">
        <v>44694</v>
      </c>
      <c r="AL64" s="47">
        <v>44699</v>
      </c>
      <c r="AM64" s="135">
        <v>44699</v>
      </c>
      <c r="AN64" s="33" t="s">
        <v>30</v>
      </c>
      <c r="AO64" s="34">
        <f t="shared" si="0"/>
        <v>3000</v>
      </c>
      <c r="AP64" s="77">
        <v>3000</v>
      </c>
      <c r="AQ64" s="42"/>
      <c r="AR64" s="35">
        <f t="shared" si="1"/>
        <v>2860</v>
      </c>
      <c r="AS64" s="77">
        <v>2860</v>
      </c>
      <c r="AT64" s="42"/>
      <c r="AU64" s="41"/>
      <c r="AV64" s="39"/>
      <c r="AW64" s="39"/>
      <c r="AX64" s="39"/>
      <c r="AY64" s="39"/>
      <c r="AZ64" s="39"/>
      <c r="BA64" s="39"/>
      <c r="BB64" s="43"/>
    </row>
    <row r="65" spans="1:54" s="37" customFormat="1" ht="14.4" thickBot="1" x14ac:dyDescent="0.35">
      <c r="A65" s="158">
        <v>58</v>
      </c>
      <c r="B65" s="63"/>
      <c r="C65" s="38"/>
      <c r="D65" s="74" t="s">
        <v>45</v>
      </c>
      <c r="E65" s="71" t="s">
        <v>54</v>
      </c>
      <c r="F65" s="28" t="s">
        <v>44</v>
      </c>
      <c r="G65" s="39"/>
      <c r="H65" s="39"/>
      <c r="I65" s="39"/>
      <c r="J65" s="39"/>
      <c r="K65" s="39"/>
      <c r="L65" s="40"/>
      <c r="M65" s="39"/>
      <c r="N65" s="39"/>
      <c r="O65" s="39"/>
      <c r="P65" s="39"/>
      <c r="Q65" s="39"/>
      <c r="R65" s="39"/>
      <c r="S65" s="39"/>
      <c r="T65" s="41"/>
      <c r="U65" s="41"/>
      <c r="V65" s="41"/>
      <c r="W65" s="39"/>
      <c r="X65" s="71" t="s">
        <v>54</v>
      </c>
      <c r="Y65" s="41"/>
      <c r="Z65" s="32" t="s">
        <v>30</v>
      </c>
      <c r="AA65" s="39"/>
      <c r="AB65" s="39"/>
      <c r="AC65" s="39"/>
      <c r="AD65" s="39"/>
      <c r="AE65" s="39"/>
      <c r="AF65" s="39"/>
      <c r="AG65" s="40"/>
      <c r="AH65" s="40"/>
      <c r="AI65" s="129">
        <v>44673</v>
      </c>
      <c r="AJ65" s="129">
        <v>44676</v>
      </c>
      <c r="AK65" s="129">
        <v>44694</v>
      </c>
      <c r="AL65" s="47">
        <v>44699</v>
      </c>
      <c r="AM65" s="135">
        <v>44699</v>
      </c>
      <c r="AN65" s="33" t="s">
        <v>30</v>
      </c>
      <c r="AO65" s="34">
        <f t="shared" si="0"/>
        <v>47000</v>
      </c>
      <c r="AP65" s="77">
        <v>47000</v>
      </c>
      <c r="AQ65" s="42"/>
      <c r="AR65" s="35">
        <f t="shared" si="1"/>
        <v>45950</v>
      </c>
      <c r="AS65" s="77">
        <v>45950</v>
      </c>
      <c r="AT65" s="42"/>
      <c r="AU65" s="41"/>
      <c r="AV65" s="39"/>
      <c r="AW65" s="39"/>
      <c r="AX65" s="39"/>
      <c r="AY65" s="39"/>
      <c r="AZ65" s="39"/>
      <c r="BA65" s="39"/>
      <c r="BB65" s="43"/>
    </row>
    <row r="66" spans="1:54" s="37" customFormat="1" ht="28.2" thickBot="1" x14ac:dyDescent="0.35">
      <c r="A66" s="158">
        <v>59</v>
      </c>
      <c r="B66" s="63"/>
      <c r="C66" s="38"/>
      <c r="D66" s="74" t="s">
        <v>82</v>
      </c>
      <c r="E66" s="71" t="s">
        <v>54</v>
      </c>
      <c r="F66" s="28" t="s">
        <v>44</v>
      </c>
      <c r="G66" s="39"/>
      <c r="H66" s="39"/>
      <c r="I66" s="39"/>
      <c r="J66" s="39"/>
      <c r="K66" s="39"/>
      <c r="L66" s="40"/>
      <c r="M66" s="39"/>
      <c r="N66" s="39"/>
      <c r="O66" s="39"/>
      <c r="P66" s="39"/>
      <c r="Q66" s="39"/>
      <c r="R66" s="39"/>
      <c r="S66" s="39"/>
      <c r="T66" s="41"/>
      <c r="U66" s="41"/>
      <c r="V66" s="41"/>
      <c r="W66" s="39"/>
      <c r="X66" s="71" t="s">
        <v>54</v>
      </c>
      <c r="Y66" s="41"/>
      <c r="Z66" s="32" t="s">
        <v>40</v>
      </c>
      <c r="AA66" s="39"/>
      <c r="AB66" s="39"/>
      <c r="AC66" s="39"/>
      <c r="AD66" s="39"/>
      <c r="AE66" s="39"/>
      <c r="AF66" s="39"/>
      <c r="AG66" s="40"/>
      <c r="AH66" s="40"/>
      <c r="AI66" s="129">
        <v>44673</v>
      </c>
      <c r="AJ66" s="129">
        <v>44676</v>
      </c>
      <c r="AK66" s="129">
        <v>44694</v>
      </c>
      <c r="AL66" s="47">
        <v>44699</v>
      </c>
      <c r="AM66" s="135">
        <v>44699</v>
      </c>
      <c r="AN66" s="33" t="s">
        <v>30</v>
      </c>
      <c r="AO66" s="34">
        <f t="shared" si="0"/>
        <v>15000</v>
      </c>
      <c r="AP66" s="77">
        <v>15000</v>
      </c>
      <c r="AQ66" s="42"/>
      <c r="AR66" s="35">
        <f t="shared" si="1"/>
        <v>14600</v>
      </c>
      <c r="AS66" s="77">
        <v>14600</v>
      </c>
      <c r="AT66" s="42"/>
      <c r="AU66" s="41"/>
      <c r="AV66" s="39"/>
      <c r="AW66" s="39"/>
      <c r="AX66" s="39"/>
      <c r="AY66" s="39"/>
      <c r="AZ66" s="39"/>
      <c r="BA66" s="39"/>
      <c r="BB66" s="43"/>
    </row>
    <row r="67" spans="1:54" s="37" customFormat="1" ht="28.2" thickBot="1" x14ac:dyDescent="0.35">
      <c r="A67" s="158">
        <v>60</v>
      </c>
      <c r="B67" s="64"/>
      <c r="C67" s="38"/>
      <c r="D67" s="74" t="s">
        <v>83</v>
      </c>
      <c r="E67" s="71" t="s">
        <v>54</v>
      </c>
      <c r="F67" s="28" t="s">
        <v>44</v>
      </c>
      <c r="G67" s="39"/>
      <c r="H67" s="39"/>
      <c r="I67" s="39"/>
      <c r="J67" s="39"/>
      <c r="K67" s="39"/>
      <c r="L67" s="40"/>
      <c r="M67" s="39"/>
      <c r="N67" s="39"/>
      <c r="O67" s="39"/>
      <c r="P67" s="39"/>
      <c r="Q67" s="39"/>
      <c r="R67" s="39"/>
      <c r="S67" s="39"/>
      <c r="T67" s="41"/>
      <c r="U67" s="41"/>
      <c r="V67" s="41"/>
      <c r="W67" s="39"/>
      <c r="X67" s="71" t="s">
        <v>54</v>
      </c>
      <c r="Y67" s="41"/>
      <c r="Z67" s="32" t="s">
        <v>30</v>
      </c>
      <c r="AA67" s="39"/>
      <c r="AB67" s="39"/>
      <c r="AC67" s="39"/>
      <c r="AD67" s="39"/>
      <c r="AE67" s="39"/>
      <c r="AF67" s="39"/>
      <c r="AG67" s="40"/>
      <c r="AH67" s="40"/>
      <c r="AI67" s="129">
        <v>44676</v>
      </c>
      <c r="AJ67" s="47">
        <v>44678</v>
      </c>
      <c r="AK67" s="129">
        <v>44694</v>
      </c>
      <c r="AL67" s="47">
        <v>44699</v>
      </c>
      <c r="AM67" s="135">
        <v>44699</v>
      </c>
      <c r="AN67" s="33" t="s">
        <v>30</v>
      </c>
      <c r="AO67" s="34">
        <f t="shared" si="0"/>
        <v>35000</v>
      </c>
      <c r="AP67" s="77">
        <v>35000</v>
      </c>
      <c r="AQ67" s="42"/>
      <c r="AR67" s="35">
        <f t="shared" si="1"/>
        <v>33865</v>
      </c>
      <c r="AS67" s="77">
        <v>33865</v>
      </c>
      <c r="AT67" s="42"/>
      <c r="AU67" s="41"/>
      <c r="AV67" s="39"/>
      <c r="AW67" s="39"/>
      <c r="AX67" s="39"/>
      <c r="AY67" s="39"/>
      <c r="AZ67" s="39"/>
      <c r="BA67" s="39"/>
      <c r="BB67" s="43"/>
    </row>
    <row r="68" spans="1:54" s="37" customFormat="1" ht="28.2" thickBot="1" x14ac:dyDescent="0.35">
      <c r="A68" s="158">
        <v>61</v>
      </c>
      <c r="B68" s="63"/>
      <c r="C68" s="38"/>
      <c r="D68" s="74" t="s">
        <v>66</v>
      </c>
      <c r="E68" s="71" t="s">
        <v>54</v>
      </c>
      <c r="F68" s="28" t="s">
        <v>44</v>
      </c>
      <c r="G68" s="39"/>
      <c r="H68" s="39"/>
      <c r="I68" s="39"/>
      <c r="J68" s="39"/>
      <c r="K68" s="39"/>
      <c r="L68" s="40"/>
      <c r="M68" s="39"/>
      <c r="N68" s="39"/>
      <c r="O68" s="39"/>
      <c r="P68" s="39"/>
      <c r="Q68" s="39"/>
      <c r="R68" s="39"/>
      <c r="S68" s="39"/>
      <c r="T68" s="41"/>
      <c r="U68" s="41"/>
      <c r="V68" s="41"/>
      <c r="W68" s="39"/>
      <c r="X68" s="71" t="s">
        <v>54</v>
      </c>
      <c r="Y68" s="41"/>
      <c r="Z68" s="32" t="s">
        <v>40</v>
      </c>
      <c r="AA68" s="39"/>
      <c r="AB68" s="39"/>
      <c r="AC68" s="39"/>
      <c r="AD68" s="39"/>
      <c r="AE68" s="39"/>
      <c r="AF68" s="39"/>
      <c r="AG68" s="40"/>
      <c r="AH68" s="40"/>
      <c r="AI68" s="129">
        <v>44676</v>
      </c>
      <c r="AJ68" s="47">
        <v>44678</v>
      </c>
      <c r="AK68" s="129">
        <v>44694</v>
      </c>
      <c r="AL68" s="47">
        <v>44699</v>
      </c>
      <c r="AM68" s="135">
        <v>44699</v>
      </c>
      <c r="AN68" s="33" t="s">
        <v>30</v>
      </c>
      <c r="AO68" s="34">
        <f t="shared" si="0"/>
        <v>106211</v>
      </c>
      <c r="AP68" s="77">
        <v>106211</v>
      </c>
      <c r="AQ68" s="42"/>
      <c r="AR68" s="35">
        <f t="shared" si="1"/>
        <v>105900</v>
      </c>
      <c r="AS68" s="77">
        <v>105900</v>
      </c>
      <c r="AT68" s="42"/>
      <c r="AU68" s="41"/>
      <c r="AV68" s="39"/>
      <c r="AW68" s="39"/>
      <c r="AX68" s="39"/>
      <c r="AY68" s="39"/>
      <c r="AZ68" s="39"/>
      <c r="BA68" s="39"/>
      <c r="BB68" s="43"/>
    </row>
    <row r="69" spans="1:54" s="142" customFormat="1" ht="28.2" thickBot="1" x14ac:dyDescent="0.35">
      <c r="A69" s="158">
        <v>62</v>
      </c>
      <c r="B69" s="139"/>
      <c r="C69" s="44"/>
      <c r="D69" s="74" t="s">
        <v>65</v>
      </c>
      <c r="E69" s="71" t="s">
        <v>54</v>
      </c>
      <c r="F69" s="28" t="s">
        <v>44</v>
      </c>
      <c r="G69" s="58"/>
      <c r="H69" s="58"/>
      <c r="I69" s="58"/>
      <c r="J69" s="58"/>
      <c r="K69" s="58"/>
      <c r="L69" s="140"/>
      <c r="M69" s="58"/>
      <c r="N69" s="58"/>
      <c r="O69" s="58"/>
      <c r="P69" s="58"/>
      <c r="Q69" s="58"/>
      <c r="R69" s="58"/>
      <c r="S69" s="58"/>
      <c r="T69" s="59"/>
      <c r="U69" s="59"/>
      <c r="V69" s="59"/>
      <c r="W69" s="58"/>
      <c r="X69" s="71" t="s">
        <v>54</v>
      </c>
      <c r="Y69" s="59"/>
      <c r="Z69" s="32" t="s">
        <v>30</v>
      </c>
      <c r="AA69" s="58"/>
      <c r="AB69" s="58"/>
      <c r="AC69" s="58"/>
      <c r="AD69" s="58"/>
      <c r="AE69" s="58"/>
      <c r="AF69" s="58"/>
      <c r="AG69" s="140"/>
      <c r="AH69" s="140"/>
      <c r="AI69" s="129">
        <v>44676</v>
      </c>
      <c r="AJ69" s="47">
        <v>44678</v>
      </c>
      <c r="AK69" s="129">
        <v>44694</v>
      </c>
      <c r="AL69" s="47">
        <v>44699</v>
      </c>
      <c r="AM69" s="135">
        <v>44699</v>
      </c>
      <c r="AN69" s="33" t="s">
        <v>30</v>
      </c>
      <c r="AO69" s="55">
        <f t="shared" si="0"/>
        <v>2225</v>
      </c>
      <c r="AP69" s="77">
        <v>2225</v>
      </c>
      <c r="AQ69" s="119"/>
      <c r="AR69" s="118">
        <f t="shared" si="1"/>
        <v>2130</v>
      </c>
      <c r="AS69" s="77">
        <v>2130</v>
      </c>
      <c r="AT69" s="119"/>
      <c r="AU69" s="59"/>
      <c r="AV69" s="58"/>
      <c r="AW69" s="58"/>
      <c r="AX69" s="58"/>
      <c r="AY69" s="58"/>
      <c r="AZ69" s="58"/>
      <c r="BA69" s="58"/>
      <c r="BB69" s="141"/>
    </row>
    <row r="70" spans="1:54" s="37" customFormat="1" ht="14.4" thickBot="1" x14ac:dyDescent="0.35">
      <c r="A70" s="158">
        <v>63</v>
      </c>
      <c r="B70" s="63"/>
      <c r="C70" s="38"/>
      <c r="D70" s="74" t="s">
        <v>64</v>
      </c>
      <c r="E70" s="71" t="s">
        <v>54</v>
      </c>
      <c r="F70" s="28" t="s">
        <v>44</v>
      </c>
      <c r="G70" s="39"/>
      <c r="H70" s="39"/>
      <c r="I70" s="39"/>
      <c r="J70" s="39"/>
      <c r="K70" s="39"/>
      <c r="L70" s="40"/>
      <c r="M70" s="39"/>
      <c r="N70" s="39"/>
      <c r="O70" s="39"/>
      <c r="P70" s="39"/>
      <c r="Q70" s="39"/>
      <c r="R70" s="39"/>
      <c r="S70" s="39"/>
      <c r="T70" s="41"/>
      <c r="U70" s="41"/>
      <c r="V70" s="41"/>
      <c r="W70" s="39"/>
      <c r="X70" s="71" t="s">
        <v>54</v>
      </c>
      <c r="Y70" s="41"/>
      <c r="Z70" s="32" t="s">
        <v>30</v>
      </c>
      <c r="AA70" s="39"/>
      <c r="AB70" s="39"/>
      <c r="AC70" s="39"/>
      <c r="AD70" s="39"/>
      <c r="AE70" s="39"/>
      <c r="AF70" s="39"/>
      <c r="AG70" s="40"/>
      <c r="AH70" s="40"/>
      <c r="AI70" s="129">
        <v>44676</v>
      </c>
      <c r="AJ70" s="47">
        <v>44678</v>
      </c>
      <c r="AK70" s="138" t="s">
        <v>123</v>
      </c>
      <c r="AL70" s="47">
        <v>44704</v>
      </c>
      <c r="AM70" s="47">
        <v>44704</v>
      </c>
      <c r="AN70" s="33" t="s">
        <v>30</v>
      </c>
      <c r="AO70" s="34">
        <f t="shared" si="0"/>
        <v>69100</v>
      </c>
      <c r="AP70" s="77">
        <v>69100</v>
      </c>
      <c r="AQ70" s="42"/>
      <c r="AR70" s="35">
        <f t="shared" si="1"/>
        <v>68140</v>
      </c>
      <c r="AS70" s="77">
        <v>68140</v>
      </c>
      <c r="AT70" s="42"/>
      <c r="AU70" s="41"/>
      <c r="AV70" s="39"/>
      <c r="AW70" s="39"/>
      <c r="AX70" s="39"/>
      <c r="AY70" s="39"/>
      <c r="AZ70" s="39"/>
      <c r="BA70" s="39"/>
      <c r="BB70" s="43"/>
    </row>
    <row r="71" spans="1:54" s="37" customFormat="1" ht="28.2" thickBot="1" x14ac:dyDescent="0.35">
      <c r="A71" s="158">
        <v>64</v>
      </c>
      <c r="B71" s="63"/>
      <c r="C71" s="38"/>
      <c r="D71" s="74" t="s">
        <v>84</v>
      </c>
      <c r="E71" s="71" t="s">
        <v>54</v>
      </c>
      <c r="F71" s="28" t="s">
        <v>44</v>
      </c>
      <c r="G71" s="39"/>
      <c r="H71" s="39"/>
      <c r="I71" s="39"/>
      <c r="J71" s="39"/>
      <c r="K71" s="39"/>
      <c r="L71" s="40"/>
      <c r="M71" s="39"/>
      <c r="N71" s="39"/>
      <c r="O71" s="39"/>
      <c r="P71" s="39"/>
      <c r="Q71" s="39"/>
      <c r="R71" s="39"/>
      <c r="S71" s="39"/>
      <c r="T71" s="41"/>
      <c r="U71" s="41"/>
      <c r="V71" s="41"/>
      <c r="W71" s="39"/>
      <c r="X71" s="71" t="s">
        <v>54</v>
      </c>
      <c r="Y71" s="41"/>
      <c r="Z71" s="32" t="s">
        <v>30</v>
      </c>
      <c r="AA71" s="39"/>
      <c r="AB71" s="39"/>
      <c r="AC71" s="39"/>
      <c r="AD71" s="39"/>
      <c r="AE71" s="39"/>
      <c r="AF71" s="39"/>
      <c r="AG71" s="40"/>
      <c r="AH71" s="40"/>
      <c r="AI71" s="129">
        <v>44676</v>
      </c>
      <c r="AJ71" s="47">
        <v>44678</v>
      </c>
      <c r="AK71" s="129">
        <v>44694</v>
      </c>
      <c r="AL71" s="47">
        <v>44699</v>
      </c>
      <c r="AM71" s="135">
        <v>44699</v>
      </c>
      <c r="AN71" s="33" t="s">
        <v>30</v>
      </c>
      <c r="AO71" s="34">
        <f t="shared" si="0"/>
        <v>14990</v>
      </c>
      <c r="AP71" s="77">
        <v>14990</v>
      </c>
      <c r="AQ71" s="42"/>
      <c r="AR71" s="35">
        <f t="shared" si="1"/>
        <v>13000</v>
      </c>
      <c r="AS71" s="77">
        <v>13000</v>
      </c>
      <c r="AT71" s="42"/>
      <c r="AU71" s="41"/>
      <c r="AV71" s="39"/>
      <c r="AW71" s="39"/>
      <c r="AX71" s="39"/>
      <c r="AY71" s="39"/>
      <c r="AZ71" s="39"/>
      <c r="BA71" s="39"/>
      <c r="BB71" s="43"/>
    </row>
    <row r="72" spans="1:54" s="142" customFormat="1" ht="28.2" thickBot="1" x14ac:dyDescent="0.35">
      <c r="A72" s="158">
        <v>65</v>
      </c>
      <c r="B72" s="139"/>
      <c r="C72" s="44"/>
      <c r="D72" s="74" t="s">
        <v>65</v>
      </c>
      <c r="E72" s="71" t="s">
        <v>54</v>
      </c>
      <c r="F72" s="28" t="s">
        <v>44</v>
      </c>
      <c r="G72" s="58"/>
      <c r="H72" s="58"/>
      <c r="I72" s="58"/>
      <c r="J72" s="58"/>
      <c r="K72" s="58"/>
      <c r="L72" s="140"/>
      <c r="M72" s="58"/>
      <c r="N72" s="58"/>
      <c r="O72" s="58"/>
      <c r="P72" s="58"/>
      <c r="Q72" s="58"/>
      <c r="R72" s="58"/>
      <c r="S72" s="58"/>
      <c r="T72" s="59"/>
      <c r="U72" s="59"/>
      <c r="V72" s="59"/>
      <c r="W72" s="58"/>
      <c r="X72" s="71" t="s">
        <v>54</v>
      </c>
      <c r="Y72" s="59"/>
      <c r="Z72" s="32" t="s">
        <v>30</v>
      </c>
      <c r="AA72" s="58"/>
      <c r="AB72" s="58"/>
      <c r="AC72" s="58"/>
      <c r="AD72" s="58"/>
      <c r="AE72" s="58"/>
      <c r="AF72" s="58"/>
      <c r="AG72" s="140"/>
      <c r="AH72" s="140"/>
      <c r="AI72" s="129">
        <v>44676</v>
      </c>
      <c r="AJ72" s="47">
        <v>44678</v>
      </c>
      <c r="AK72" s="129">
        <v>44694</v>
      </c>
      <c r="AL72" s="47">
        <v>44699</v>
      </c>
      <c r="AM72" s="135">
        <v>44699</v>
      </c>
      <c r="AN72" s="33" t="s">
        <v>30</v>
      </c>
      <c r="AO72" s="55">
        <f t="shared" ref="AO72:AO102" si="2">AP72+AQ72</f>
        <v>98504.75</v>
      </c>
      <c r="AP72" s="77">
        <v>98504.75</v>
      </c>
      <c r="AQ72" s="119"/>
      <c r="AR72" s="118">
        <f t="shared" ref="AR72:AR102" si="3">AS72+AT72</f>
        <v>95063</v>
      </c>
      <c r="AS72" s="77">
        <v>95063</v>
      </c>
      <c r="AT72" s="119"/>
      <c r="AU72" s="59"/>
      <c r="AV72" s="58"/>
      <c r="AW72" s="58"/>
      <c r="AX72" s="58"/>
      <c r="AY72" s="58"/>
      <c r="AZ72" s="58"/>
      <c r="BA72" s="58"/>
      <c r="BB72" s="141"/>
    </row>
    <row r="73" spans="1:54" s="142" customFormat="1" ht="28.2" thickBot="1" x14ac:dyDescent="0.35">
      <c r="A73" s="158">
        <v>66</v>
      </c>
      <c r="B73" s="139"/>
      <c r="C73" s="44"/>
      <c r="D73" s="74" t="s">
        <v>85</v>
      </c>
      <c r="E73" s="71" t="s">
        <v>54</v>
      </c>
      <c r="F73" s="28" t="s">
        <v>44</v>
      </c>
      <c r="G73" s="58"/>
      <c r="H73" s="58"/>
      <c r="I73" s="58"/>
      <c r="J73" s="58"/>
      <c r="K73" s="58"/>
      <c r="L73" s="140"/>
      <c r="M73" s="58"/>
      <c r="N73" s="58"/>
      <c r="O73" s="58"/>
      <c r="P73" s="58"/>
      <c r="Q73" s="58"/>
      <c r="R73" s="58"/>
      <c r="S73" s="58"/>
      <c r="T73" s="59"/>
      <c r="U73" s="59"/>
      <c r="V73" s="59"/>
      <c r="W73" s="58"/>
      <c r="X73" s="71" t="s">
        <v>54</v>
      </c>
      <c r="Y73" s="59"/>
      <c r="Z73" s="32" t="s">
        <v>30</v>
      </c>
      <c r="AA73" s="58"/>
      <c r="AB73" s="58"/>
      <c r="AC73" s="58"/>
      <c r="AD73" s="58"/>
      <c r="AE73" s="58"/>
      <c r="AF73" s="58"/>
      <c r="AG73" s="140"/>
      <c r="AH73" s="140"/>
      <c r="AI73" s="129">
        <v>44676</v>
      </c>
      <c r="AJ73" s="47">
        <v>44678</v>
      </c>
      <c r="AK73" s="129">
        <v>44694</v>
      </c>
      <c r="AL73" s="47">
        <v>44699</v>
      </c>
      <c r="AM73" s="135">
        <v>44699</v>
      </c>
      <c r="AN73" s="33" t="s">
        <v>30</v>
      </c>
      <c r="AO73" s="55">
        <f t="shared" si="2"/>
        <v>4500</v>
      </c>
      <c r="AP73" s="77">
        <v>4500</v>
      </c>
      <c r="AQ73" s="119"/>
      <c r="AR73" s="118">
        <f t="shared" si="3"/>
        <v>4420</v>
      </c>
      <c r="AS73" s="77">
        <v>4420</v>
      </c>
      <c r="AT73" s="119"/>
      <c r="AU73" s="59"/>
      <c r="AV73" s="58"/>
      <c r="AW73" s="58"/>
      <c r="AX73" s="58"/>
      <c r="AY73" s="58"/>
      <c r="AZ73" s="58"/>
      <c r="BA73" s="58"/>
      <c r="BB73" s="141"/>
    </row>
    <row r="74" spans="1:54" s="37" customFormat="1" ht="14.4" thickBot="1" x14ac:dyDescent="0.35">
      <c r="A74" s="158">
        <v>67</v>
      </c>
      <c r="B74" s="63"/>
      <c r="C74" s="38"/>
      <c r="D74" s="74" t="s">
        <v>61</v>
      </c>
      <c r="E74" s="71" t="s">
        <v>49</v>
      </c>
      <c r="F74" s="28" t="s">
        <v>44</v>
      </c>
      <c r="G74" s="39"/>
      <c r="H74" s="39"/>
      <c r="I74" s="39"/>
      <c r="J74" s="39"/>
      <c r="K74" s="39"/>
      <c r="L74" s="40"/>
      <c r="M74" s="39"/>
      <c r="N74" s="39"/>
      <c r="O74" s="39"/>
      <c r="P74" s="39"/>
      <c r="Q74" s="39"/>
      <c r="R74" s="39"/>
      <c r="S74" s="39"/>
      <c r="T74" s="41"/>
      <c r="U74" s="41"/>
      <c r="V74" s="41"/>
      <c r="W74" s="39"/>
      <c r="X74" s="71" t="s">
        <v>49</v>
      </c>
      <c r="Y74" s="41"/>
      <c r="Z74" s="32" t="s">
        <v>30</v>
      </c>
      <c r="AA74" s="39"/>
      <c r="AB74" s="39"/>
      <c r="AC74" s="39"/>
      <c r="AD74" s="39"/>
      <c r="AE74" s="39"/>
      <c r="AF74" s="39"/>
      <c r="AG74" s="40"/>
      <c r="AH74" s="40"/>
      <c r="AI74" s="129">
        <v>44684</v>
      </c>
      <c r="AJ74" s="47">
        <v>44686</v>
      </c>
      <c r="AK74" s="138" t="s">
        <v>123</v>
      </c>
      <c r="AL74" s="47">
        <v>44704</v>
      </c>
      <c r="AM74" s="47">
        <v>44704</v>
      </c>
      <c r="AN74" s="33" t="s">
        <v>30</v>
      </c>
      <c r="AO74" s="34">
        <f t="shared" si="2"/>
        <v>39500</v>
      </c>
      <c r="AP74" s="77">
        <v>39500</v>
      </c>
      <c r="AQ74" s="42"/>
      <c r="AR74" s="35">
        <f t="shared" si="3"/>
        <v>38040</v>
      </c>
      <c r="AS74" s="77">
        <v>38040</v>
      </c>
      <c r="AT74" s="42"/>
      <c r="AU74" s="41"/>
      <c r="AV74" s="39"/>
      <c r="AW74" s="39"/>
      <c r="AX74" s="39"/>
      <c r="AY74" s="39"/>
      <c r="AZ74" s="39"/>
      <c r="BA74" s="39"/>
      <c r="BB74" s="43"/>
    </row>
    <row r="75" spans="1:54" s="37" customFormat="1" ht="14.4" thickBot="1" x14ac:dyDescent="0.35">
      <c r="A75" s="158">
        <v>68</v>
      </c>
      <c r="B75" s="63"/>
      <c r="C75" s="38"/>
      <c r="D75" s="74" t="s">
        <v>86</v>
      </c>
      <c r="E75" s="71" t="s">
        <v>49</v>
      </c>
      <c r="F75" s="28" t="s">
        <v>44</v>
      </c>
      <c r="G75" s="39"/>
      <c r="H75" s="39"/>
      <c r="I75" s="39"/>
      <c r="J75" s="39"/>
      <c r="K75" s="39"/>
      <c r="L75" s="40"/>
      <c r="M75" s="39"/>
      <c r="N75" s="39"/>
      <c r="O75" s="39"/>
      <c r="P75" s="39"/>
      <c r="Q75" s="39"/>
      <c r="R75" s="39"/>
      <c r="S75" s="39"/>
      <c r="T75" s="41"/>
      <c r="U75" s="41"/>
      <c r="V75" s="41"/>
      <c r="W75" s="39"/>
      <c r="X75" s="71" t="s">
        <v>49</v>
      </c>
      <c r="Y75" s="41"/>
      <c r="Z75" s="32" t="s">
        <v>30</v>
      </c>
      <c r="AA75" s="39"/>
      <c r="AB75" s="39"/>
      <c r="AC75" s="39"/>
      <c r="AD75" s="39"/>
      <c r="AE75" s="39"/>
      <c r="AF75" s="39"/>
      <c r="AG75" s="40"/>
      <c r="AH75" s="40"/>
      <c r="AI75" s="129">
        <v>44684</v>
      </c>
      <c r="AJ75" s="47">
        <v>44686</v>
      </c>
      <c r="AK75" s="138" t="s">
        <v>123</v>
      </c>
      <c r="AL75" s="47">
        <v>44704</v>
      </c>
      <c r="AM75" s="47">
        <v>44704</v>
      </c>
      <c r="AN75" s="33" t="s">
        <v>30</v>
      </c>
      <c r="AO75" s="34">
        <f t="shared" si="2"/>
        <v>10000</v>
      </c>
      <c r="AP75" s="77">
        <v>10000</v>
      </c>
      <c r="AQ75" s="42"/>
      <c r="AR75" s="35">
        <f t="shared" si="3"/>
        <v>9850</v>
      </c>
      <c r="AS75" s="82">
        <v>9850</v>
      </c>
      <c r="AT75" s="42"/>
      <c r="AU75" s="41"/>
      <c r="AV75" s="39"/>
      <c r="AW75" s="39"/>
      <c r="AX75" s="39"/>
      <c r="AY75" s="39"/>
      <c r="AZ75" s="39"/>
      <c r="BA75" s="39"/>
      <c r="BB75" s="43"/>
    </row>
    <row r="76" spans="1:54" s="37" customFormat="1" ht="14.4" thickBot="1" x14ac:dyDescent="0.35">
      <c r="A76" s="158">
        <v>69</v>
      </c>
      <c r="B76" s="64"/>
      <c r="C76" s="38"/>
      <c r="D76" s="50" t="s">
        <v>65</v>
      </c>
      <c r="E76" s="71" t="s">
        <v>54</v>
      </c>
      <c r="F76" s="28" t="s">
        <v>44</v>
      </c>
      <c r="G76" s="39"/>
      <c r="H76" s="39"/>
      <c r="I76" s="39"/>
      <c r="J76" s="39"/>
      <c r="K76" s="39"/>
      <c r="L76" s="40"/>
      <c r="M76" s="39"/>
      <c r="N76" s="39"/>
      <c r="O76" s="39"/>
      <c r="P76" s="39"/>
      <c r="Q76" s="39"/>
      <c r="R76" s="39"/>
      <c r="S76" s="39"/>
      <c r="T76" s="41"/>
      <c r="U76" s="41"/>
      <c r="V76" s="41"/>
      <c r="W76" s="39"/>
      <c r="X76" s="71" t="s">
        <v>54</v>
      </c>
      <c r="Y76" s="41"/>
      <c r="Z76" s="32"/>
      <c r="AA76" s="39"/>
      <c r="AB76" s="39"/>
      <c r="AC76" s="39"/>
      <c r="AD76" s="39"/>
      <c r="AE76" s="39"/>
      <c r="AF76" s="39"/>
      <c r="AG76" s="40"/>
      <c r="AH76" s="40"/>
      <c r="AI76" s="129">
        <v>44643</v>
      </c>
      <c r="AJ76" s="47">
        <v>44644</v>
      </c>
      <c r="AK76" s="129">
        <v>44655</v>
      </c>
      <c r="AL76" s="47">
        <v>44659</v>
      </c>
      <c r="AM76" s="47">
        <v>44659</v>
      </c>
      <c r="AN76" s="33" t="s">
        <v>87</v>
      </c>
      <c r="AO76" s="34">
        <f t="shared" si="2"/>
        <v>30000</v>
      </c>
      <c r="AP76" s="49"/>
      <c r="AQ76" s="42">
        <v>30000</v>
      </c>
      <c r="AR76" s="35">
        <f t="shared" si="3"/>
        <v>29165</v>
      </c>
      <c r="AS76" s="49"/>
      <c r="AT76" s="42">
        <v>29165</v>
      </c>
      <c r="AU76" s="41"/>
      <c r="AV76" s="39"/>
      <c r="AW76" s="39"/>
      <c r="AX76" s="39"/>
      <c r="AY76" s="39"/>
      <c r="AZ76" s="39"/>
      <c r="BA76" s="39"/>
      <c r="BB76" s="43"/>
    </row>
    <row r="77" spans="1:54" s="37" customFormat="1" ht="14.4" thickBot="1" x14ac:dyDescent="0.35">
      <c r="A77" s="159">
        <v>1</v>
      </c>
      <c r="B77" s="63"/>
      <c r="C77" s="38"/>
      <c r="D77" s="79" t="s">
        <v>46</v>
      </c>
      <c r="E77" s="71" t="s">
        <v>54</v>
      </c>
      <c r="F77" s="28" t="s">
        <v>90</v>
      </c>
      <c r="G77" s="39"/>
      <c r="H77" s="39"/>
      <c r="I77" s="39"/>
      <c r="J77" s="39"/>
      <c r="K77" s="39"/>
      <c r="L77" s="40"/>
      <c r="M77" s="39"/>
      <c r="N77" s="39"/>
      <c r="O77" s="39"/>
      <c r="P77" s="39"/>
      <c r="Q77" s="39"/>
      <c r="R77" s="39"/>
      <c r="S77" s="39"/>
      <c r="T77" s="41"/>
      <c r="U77" s="41"/>
      <c r="V77" s="41"/>
      <c r="W77" s="39"/>
      <c r="X77" s="71" t="s">
        <v>54</v>
      </c>
      <c r="Y77" s="41"/>
      <c r="Z77" s="32"/>
      <c r="AA77" s="39"/>
      <c r="AB77" s="39"/>
      <c r="AC77" s="39"/>
      <c r="AD77" s="39"/>
      <c r="AE77" s="39"/>
      <c r="AF77" s="39"/>
      <c r="AG77" s="40"/>
      <c r="AH77" s="40"/>
      <c r="AI77" s="129"/>
      <c r="AJ77" s="47"/>
      <c r="AK77" s="129"/>
      <c r="AL77" s="47"/>
      <c r="AM77" s="135"/>
      <c r="AN77" s="33" t="s">
        <v>30</v>
      </c>
      <c r="AO77" s="34">
        <f t="shared" si="2"/>
        <v>7840</v>
      </c>
      <c r="AP77" s="83">
        <v>7840</v>
      </c>
      <c r="AQ77" s="42"/>
      <c r="AR77" s="35">
        <f t="shared" si="3"/>
        <v>7840</v>
      </c>
      <c r="AS77" s="83">
        <v>7840</v>
      </c>
      <c r="AT77" s="42"/>
      <c r="AU77" s="41"/>
      <c r="AV77" s="39"/>
      <c r="AW77" s="39"/>
      <c r="AX77" s="39"/>
      <c r="AY77" s="39"/>
      <c r="AZ77" s="39"/>
      <c r="BA77" s="39"/>
      <c r="BB77" s="43"/>
    </row>
    <row r="78" spans="1:54" s="37" customFormat="1" ht="14.4" thickBot="1" x14ac:dyDescent="0.35">
      <c r="A78" s="159">
        <v>2</v>
      </c>
      <c r="B78" s="63"/>
      <c r="C78" s="38"/>
      <c r="D78" s="79" t="s">
        <v>46</v>
      </c>
      <c r="E78" s="71" t="s">
        <v>54</v>
      </c>
      <c r="F78" s="28" t="s">
        <v>90</v>
      </c>
      <c r="G78" s="39"/>
      <c r="H78" s="39"/>
      <c r="I78" s="39"/>
      <c r="J78" s="39"/>
      <c r="K78" s="39"/>
      <c r="L78" s="40"/>
      <c r="M78" s="39"/>
      <c r="N78" s="39"/>
      <c r="O78" s="39"/>
      <c r="P78" s="39"/>
      <c r="Q78" s="39"/>
      <c r="R78" s="39"/>
      <c r="S78" s="39"/>
      <c r="T78" s="41"/>
      <c r="U78" s="41"/>
      <c r="V78" s="41"/>
      <c r="W78" s="39"/>
      <c r="X78" s="71" t="s">
        <v>54</v>
      </c>
      <c r="Y78" s="41"/>
      <c r="Z78" s="32"/>
      <c r="AA78" s="39"/>
      <c r="AB78" s="39"/>
      <c r="AC78" s="39"/>
      <c r="AD78" s="39"/>
      <c r="AE78" s="39"/>
      <c r="AF78" s="39"/>
      <c r="AG78" s="40"/>
      <c r="AH78" s="40"/>
      <c r="AI78" s="129"/>
      <c r="AJ78" s="47"/>
      <c r="AK78" s="129"/>
      <c r="AL78" s="47"/>
      <c r="AM78" s="135"/>
      <c r="AN78" s="33" t="s">
        <v>30</v>
      </c>
      <c r="AO78" s="34">
        <f t="shared" si="2"/>
        <v>7840</v>
      </c>
      <c r="AP78" s="83">
        <v>7840</v>
      </c>
      <c r="AQ78" s="42"/>
      <c r="AR78" s="35">
        <f t="shared" si="3"/>
        <v>7840</v>
      </c>
      <c r="AS78" s="83">
        <v>7840</v>
      </c>
      <c r="AT78" s="42"/>
      <c r="AU78" s="41"/>
      <c r="AV78" s="39"/>
      <c r="AW78" s="39"/>
      <c r="AX78" s="39"/>
      <c r="AY78" s="39"/>
      <c r="AZ78" s="39"/>
      <c r="BA78" s="39"/>
      <c r="BB78" s="43"/>
    </row>
    <row r="79" spans="1:54" s="37" customFormat="1" ht="14.4" thickBot="1" x14ac:dyDescent="0.35">
      <c r="A79" s="159">
        <v>3</v>
      </c>
      <c r="B79" s="63"/>
      <c r="C79" s="38"/>
      <c r="D79" s="79" t="s">
        <v>46</v>
      </c>
      <c r="E79" s="71" t="s">
        <v>54</v>
      </c>
      <c r="F79" s="28" t="s">
        <v>90</v>
      </c>
      <c r="G79" s="39"/>
      <c r="H79" s="39"/>
      <c r="I79" s="39"/>
      <c r="J79" s="39"/>
      <c r="K79" s="39"/>
      <c r="L79" s="40"/>
      <c r="M79" s="39"/>
      <c r="N79" s="39"/>
      <c r="O79" s="39"/>
      <c r="P79" s="39"/>
      <c r="Q79" s="39"/>
      <c r="R79" s="39"/>
      <c r="S79" s="39"/>
      <c r="T79" s="41"/>
      <c r="U79" s="41"/>
      <c r="V79" s="41"/>
      <c r="W79" s="39"/>
      <c r="X79" s="71" t="s">
        <v>54</v>
      </c>
      <c r="Y79" s="41"/>
      <c r="Z79" s="32"/>
      <c r="AA79" s="39"/>
      <c r="AB79" s="39"/>
      <c r="AC79" s="39"/>
      <c r="AD79" s="39"/>
      <c r="AE79" s="39"/>
      <c r="AF79" s="39"/>
      <c r="AG79" s="40"/>
      <c r="AH79" s="40"/>
      <c r="AI79" s="129"/>
      <c r="AJ79" s="47"/>
      <c r="AK79" s="129"/>
      <c r="AL79" s="47"/>
      <c r="AM79" s="135"/>
      <c r="AN79" s="33" t="s">
        <v>30</v>
      </c>
      <c r="AO79" s="34">
        <f t="shared" si="2"/>
        <v>7840</v>
      </c>
      <c r="AP79" s="83">
        <v>7840</v>
      </c>
      <c r="AQ79" s="42"/>
      <c r="AR79" s="35">
        <f t="shared" si="3"/>
        <v>7840</v>
      </c>
      <c r="AS79" s="83">
        <v>7840</v>
      </c>
      <c r="AT79" s="42"/>
      <c r="AU79" s="41"/>
      <c r="AV79" s="39"/>
      <c r="AW79" s="39"/>
      <c r="AX79" s="39"/>
      <c r="AY79" s="39"/>
      <c r="AZ79" s="39"/>
      <c r="BA79" s="39"/>
      <c r="BB79" s="43"/>
    </row>
    <row r="80" spans="1:54" s="37" customFormat="1" ht="14.4" thickBot="1" x14ac:dyDescent="0.35">
      <c r="A80" s="159">
        <v>4</v>
      </c>
      <c r="B80" s="63"/>
      <c r="C80" s="38"/>
      <c r="D80" s="79" t="s">
        <v>46</v>
      </c>
      <c r="E80" s="71" t="s">
        <v>54</v>
      </c>
      <c r="F80" s="28" t="s">
        <v>90</v>
      </c>
      <c r="G80" s="39"/>
      <c r="H80" s="39"/>
      <c r="I80" s="39"/>
      <c r="J80" s="39"/>
      <c r="K80" s="39"/>
      <c r="L80" s="40"/>
      <c r="M80" s="39"/>
      <c r="N80" s="39"/>
      <c r="O80" s="39"/>
      <c r="P80" s="39"/>
      <c r="Q80" s="39"/>
      <c r="R80" s="39"/>
      <c r="S80" s="39"/>
      <c r="T80" s="41"/>
      <c r="U80" s="41"/>
      <c r="V80" s="41"/>
      <c r="W80" s="39"/>
      <c r="X80" s="71" t="s">
        <v>54</v>
      </c>
      <c r="Y80" s="41"/>
      <c r="Z80" s="32"/>
      <c r="AA80" s="39"/>
      <c r="AB80" s="39"/>
      <c r="AC80" s="39"/>
      <c r="AD80" s="39"/>
      <c r="AE80" s="39"/>
      <c r="AF80" s="39"/>
      <c r="AG80" s="40"/>
      <c r="AH80" s="40"/>
      <c r="AI80" s="129"/>
      <c r="AJ80" s="47"/>
      <c r="AK80" s="129"/>
      <c r="AL80" s="47"/>
      <c r="AM80" s="135"/>
      <c r="AN80" s="33" t="s">
        <v>30</v>
      </c>
      <c r="AO80" s="34">
        <f t="shared" si="2"/>
        <v>7840</v>
      </c>
      <c r="AP80" s="83">
        <v>7840</v>
      </c>
      <c r="AQ80" s="42"/>
      <c r="AR80" s="35">
        <f t="shared" si="3"/>
        <v>7840</v>
      </c>
      <c r="AS80" s="83">
        <v>7840</v>
      </c>
      <c r="AT80" s="42"/>
      <c r="AU80" s="41"/>
      <c r="AV80" s="39"/>
      <c r="AW80" s="39"/>
      <c r="AX80" s="39"/>
      <c r="AY80" s="39"/>
      <c r="AZ80" s="39"/>
      <c r="BA80" s="39"/>
      <c r="BB80" s="43"/>
    </row>
    <row r="81" spans="1:54" s="37" customFormat="1" ht="14.4" thickBot="1" x14ac:dyDescent="0.35">
      <c r="A81" s="159">
        <v>5</v>
      </c>
      <c r="B81" s="63"/>
      <c r="C81" s="38"/>
      <c r="D81" s="79" t="s">
        <v>46</v>
      </c>
      <c r="E81" s="71" t="s">
        <v>54</v>
      </c>
      <c r="F81" s="28" t="s">
        <v>90</v>
      </c>
      <c r="G81" s="39"/>
      <c r="H81" s="39"/>
      <c r="I81" s="39"/>
      <c r="J81" s="39"/>
      <c r="K81" s="39"/>
      <c r="L81" s="40"/>
      <c r="M81" s="39"/>
      <c r="N81" s="39"/>
      <c r="O81" s="39"/>
      <c r="P81" s="39"/>
      <c r="Q81" s="39"/>
      <c r="R81" s="39"/>
      <c r="S81" s="39"/>
      <c r="T81" s="41"/>
      <c r="U81" s="41"/>
      <c r="V81" s="41"/>
      <c r="W81" s="39"/>
      <c r="X81" s="71" t="s">
        <v>54</v>
      </c>
      <c r="Y81" s="41"/>
      <c r="Z81" s="32"/>
      <c r="AA81" s="39"/>
      <c r="AB81" s="39"/>
      <c r="AC81" s="39"/>
      <c r="AD81" s="39"/>
      <c r="AE81" s="39"/>
      <c r="AF81" s="39"/>
      <c r="AG81" s="40"/>
      <c r="AH81" s="40"/>
      <c r="AI81" s="129"/>
      <c r="AJ81" s="47"/>
      <c r="AK81" s="129"/>
      <c r="AL81" s="47"/>
      <c r="AM81" s="135"/>
      <c r="AN81" s="33" t="s">
        <v>30</v>
      </c>
      <c r="AO81" s="34">
        <f t="shared" si="2"/>
        <v>7840</v>
      </c>
      <c r="AP81" s="84">
        <v>7840</v>
      </c>
      <c r="AQ81" s="42"/>
      <c r="AR81" s="35">
        <f t="shared" si="3"/>
        <v>7840</v>
      </c>
      <c r="AS81" s="84">
        <v>7840</v>
      </c>
      <c r="AT81" s="42"/>
      <c r="AU81" s="41"/>
      <c r="AV81" s="39"/>
      <c r="AW81" s="39"/>
      <c r="AX81" s="39"/>
      <c r="AY81" s="39"/>
      <c r="AZ81" s="39"/>
      <c r="BA81" s="39"/>
      <c r="BB81" s="43"/>
    </row>
    <row r="82" spans="1:54" s="37" customFormat="1" ht="14.4" thickBot="1" x14ac:dyDescent="0.35">
      <c r="A82" s="159">
        <v>6</v>
      </c>
      <c r="B82" s="63"/>
      <c r="C82" s="38"/>
      <c r="D82" s="79" t="s">
        <v>46</v>
      </c>
      <c r="E82" s="71" t="s">
        <v>54</v>
      </c>
      <c r="F82" s="28" t="s">
        <v>90</v>
      </c>
      <c r="G82" s="39"/>
      <c r="H82" s="39"/>
      <c r="I82" s="39"/>
      <c r="J82" s="39"/>
      <c r="K82" s="39"/>
      <c r="L82" s="40"/>
      <c r="M82" s="39"/>
      <c r="N82" s="39"/>
      <c r="O82" s="39"/>
      <c r="P82" s="39"/>
      <c r="Q82" s="39"/>
      <c r="R82" s="39"/>
      <c r="S82" s="39"/>
      <c r="T82" s="41"/>
      <c r="U82" s="41"/>
      <c r="V82" s="41"/>
      <c r="W82" s="39"/>
      <c r="X82" s="71" t="s">
        <v>54</v>
      </c>
      <c r="Y82" s="41"/>
      <c r="Z82" s="32"/>
      <c r="AA82" s="39"/>
      <c r="AB82" s="39"/>
      <c r="AC82" s="39"/>
      <c r="AD82" s="39"/>
      <c r="AE82" s="39"/>
      <c r="AF82" s="39"/>
      <c r="AG82" s="40"/>
      <c r="AH82" s="40"/>
      <c r="AI82" s="129"/>
      <c r="AJ82" s="47"/>
      <c r="AK82" s="129"/>
      <c r="AL82" s="47"/>
      <c r="AM82" s="135"/>
      <c r="AN82" s="33" t="s">
        <v>30</v>
      </c>
      <c r="AO82" s="34">
        <f t="shared" si="2"/>
        <v>7840</v>
      </c>
      <c r="AP82" s="84">
        <v>7840</v>
      </c>
      <c r="AQ82" s="42"/>
      <c r="AR82" s="35">
        <f t="shared" si="3"/>
        <v>7840</v>
      </c>
      <c r="AS82" s="84">
        <v>7840</v>
      </c>
      <c r="AT82" s="42"/>
      <c r="AU82" s="41"/>
      <c r="AV82" s="39"/>
      <c r="AW82" s="39"/>
      <c r="AX82" s="39"/>
      <c r="AY82" s="39"/>
      <c r="AZ82" s="39"/>
      <c r="BA82" s="39"/>
      <c r="BB82" s="43"/>
    </row>
    <row r="83" spans="1:54" s="37" customFormat="1" ht="14.4" thickBot="1" x14ac:dyDescent="0.35">
      <c r="A83" s="159">
        <v>7</v>
      </c>
      <c r="B83" s="63"/>
      <c r="C83" s="38"/>
      <c r="D83" s="80" t="s">
        <v>47</v>
      </c>
      <c r="E83" s="71" t="s">
        <v>54</v>
      </c>
      <c r="F83" s="28" t="s">
        <v>90</v>
      </c>
      <c r="G83" s="39"/>
      <c r="H83" s="39"/>
      <c r="I83" s="39"/>
      <c r="J83" s="39"/>
      <c r="K83" s="39"/>
      <c r="L83" s="40"/>
      <c r="M83" s="39"/>
      <c r="N83" s="39"/>
      <c r="O83" s="39"/>
      <c r="P83" s="39"/>
      <c r="Q83" s="39"/>
      <c r="R83" s="39"/>
      <c r="S83" s="39"/>
      <c r="T83" s="41"/>
      <c r="U83" s="41"/>
      <c r="V83" s="41"/>
      <c r="W83" s="39"/>
      <c r="X83" s="71" t="s">
        <v>54</v>
      </c>
      <c r="Y83" s="41"/>
      <c r="Z83" s="32"/>
      <c r="AA83" s="39"/>
      <c r="AB83" s="39"/>
      <c r="AC83" s="39"/>
      <c r="AD83" s="39"/>
      <c r="AE83" s="39"/>
      <c r="AF83" s="39"/>
      <c r="AG83" s="40"/>
      <c r="AH83" s="40"/>
      <c r="AI83" s="129"/>
      <c r="AJ83" s="47"/>
      <c r="AK83" s="129"/>
      <c r="AL83" s="47"/>
      <c r="AM83" s="135"/>
      <c r="AN83" s="33" t="s">
        <v>30</v>
      </c>
      <c r="AO83" s="34">
        <f t="shared" si="2"/>
        <v>1198</v>
      </c>
      <c r="AP83" s="85">
        <v>1198</v>
      </c>
      <c r="AQ83" s="42"/>
      <c r="AR83" s="35">
        <f t="shared" si="3"/>
        <v>1198</v>
      </c>
      <c r="AS83" s="85">
        <v>1198</v>
      </c>
      <c r="AT83" s="42"/>
      <c r="AU83" s="41"/>
      <c r="AV83" s="39"/>
      <c r="AW83" s="39"/>
      <c r="AX83" s="39"/>
      <c r="AY83" s="39"/>
      <c r="AZ83" s="39"/>
      <c r="BA83" s="39"/>
      <c r="BB83" s="43"/>
    </row>
    <row r="84" spans="1:54" s="37" customFormat="1" ht="14.4" thickBot="1" x14ac:dyDescent="0.35">
      <c r="A84" s="159">
        <v>8</v>
      </c>
      <c r="B84" s="63"/>
      <c r="C84" s="38"/>
      <c r="D84" s="80" t="s">
        <v>47</v>
      </c>
      <c r="E84" s="71" t="s">
        <v>54</v>
      </c>
      <c r="F84" s="28" t="s">
        <v>90</v>
      </c>
      <c r="G84" s="39"/>
      <c r="H84" s="39"/>
      <c r="I84" s="39"/>
      <c r="J84" s="39"/>
      <c r="K84" s="39"/>
      <c r="L84" s="40"/>
      <c r="M84" s="39"/>
      <c r="N84" s="39"/>
      <c r="O84" s="39"/>
      <c r="P84" s="39"/>
      <c r="Q84" s="39"/>
      <c r="R84" s="39"/>
      <c r="S84" s="39"/>
      <c r="T84" s="41"/>
      <c r="U84" s="41"/>
      <c r="V84" s="41"/>
      <c r="W84" s="39"/>
      <c r="X84" s="71" t="s">
        <v>54</v>
      </c>
      <c r="Y84" s="41"/>
      <c r="Z84" s="32"/>
      <c r="AA84" s="39"/>
      <c r="AB84" s="39"/>
      <c r="AC84" s="39"/>
      <c r="AD84" s="39"/>
      <c r="AE84" s="39"/>
      <c r="AF84" s="39"/>
      <c r="AG84" s="40"/>
      <c r="AH84" s="40"/>
      <c r="AI84" s="129"/>
      <c r="AJ84" s="47"/>
      <c r="AK84" s="129"/>
      <c r="AL84" s="47"/>
      <c r="AM84" s="135"/>
      <c r="AN84" s="33" t="s">
        <v>30</v>
      </c>
      <c r="AO84" s="34">
        <f t="shared" si="2"/>
        <v>2998</v>
      </c>
      <c r="AP84" s="85">
        <v>2998</v>
      </c>
      <c r="AQ84" s="42"/>
      <c r="AR84" s="35">
        <f t="shared" si="3"/>
        <v>2998</v>
      </c>
      <c r="AS84" s="85">
        <v>2998</v>
      </c>
      <c r="AT84" s="42"/>
      <c r="AU84" s="41"/>
      <c r="AV84" s="39"/>
      <c r="AW84" s="39"/>
      <c r="AX84" s="39"/>
      <c r="AY84" s="39"/>
      <c r="AZ84" s="39"/>
      <c r="BA84" s="39"/>
      <c r="BB84" s="43"/>
    </row>
    <row r="85" spans="1:54" s="37" customFormat="1" ht="14.4" thickBot="1" x14ac:dyDescent="0.35">
      <c r="A85" s="159">
        <v>9</v>
      </c>
      <c r="B85" s="63"/>
      <c r="C85" s="38"/>
      <c r="D85" s="80" t="s">
        <v>47</v>
      </c>
      <c r="E85" s="71" t="s">
        <v>54</v>
      </c>
      <c r="F85" s="28" t="s">
        <v>90</v>
      </c>
      <c r="G85" s="39"/>
      <c r="H85" s="39"/>
      <c r="I85" s="39"/>
      <c r="J85" s="39"/>
      <c r="K85" s="39"/>
      <c r="L85" s="40"/>
      <c r="M85" s="39"/>
      <c r="N85" s="39"/>
      <c r="O85" s="39"/>
      <c r="P85" s="39"/>
      <c r="Q85" s="39"/>
      <c r="R85" s="39"/>
      <c r="S85" s="39"/>
      <c r="T85" s="41"/>
      <c r="U85" s="41"/>
      <c r="V85" s="41"/>
      <c r="W85" s="39"/>
      <c r="X85" s="71" t="s">
        <v>54</v>
      </c>
      <c r="Y85" s="41"/>
      <c r="Z85" s="32"/>
      <c r="AA85" s="39"/>
      <c r="AB85" s="39"/>
      <c r="AC85" s="39"/>
      <c r="AD85" s="39"/>
      <c r="AE85" s="39"/>
      <c r="AF85" s="39"/>
      <c r="AG85" s="40"/>
      <c r="AH85" s="40"/>
      <c r="AI85" s="129"/>
      <c r="AJ85" s="47"/>
      <c r="AK85" s="129"/>
      <c r="AL85" s="47"/>
      <c r="AM85" s="135"/>
      <c r="AN85" s="33" t="s">
        <v>30</v>
      </c>
      <c r="AO85" s="34">
        <f t="shared" si="2"/>
        <v>599</v>
      </c>
      <c r="AP85" s="85">
        <v>599</v>
      </c>
      <c r="AQ85" s="42"/>
      <c r="AR85" s="35">
        <f t="shared" si="3"/>
        <v>599</v>
      </c>
      <c r="AS85" s="85">
        <v>599</v>
      </c>
      <c r="AT85" s="42"/>
      <c r="AU85" s="41"/>
      <c r="AV85" s="39"/>
      <c r="AW85" s="39"/>
      <c r="AX85" s="39"/>
      <c r="AY85" s="39"/>
      <c r="AZ85" s="39"/>
      <c r="BA85" s="39"/>
      <c r="BB85" s="43"/>
    </row>
    <row r="86" spans="1:54" s="37" customFormat="1" ht="14.4" thickBot="1" x14ac:dyDescent="0.35">
      <c r="A86" s="159">
        <v>10</v>
      </c>
      <c r="B86" s="63"/>
      <c r="C86" s="38"/>
      <c r="D86" s="80" t="s">
        <v>47</v>
      </c>
      <c r="E86" s="71" t="s">
        <v>54</v>
      </c>
      <c r="F86" s="28" t="s">
        <v>90</v>
      </c>
      <c r="G86" s="39"/>
      <c r="H86" s="39"/>
      <c r="I86" s="39"/>
      <c r="J86" s="39"/>
      <c r="K86" s="39"/>
      <c r="L86" s="40"/>
      <c r="M86" s="39"/>
      <c r="N86" s="39"/>
      <c r="O86" s="39"/>
      <c r="P86" s="39"/>
      <c r="Q86" s="39"/>
      <c r="R86" s="39"/>
      <c r="S86" s="39"/>
      <c r="T86" s="41"/>
      <c r="U86" s="41"/>
      <c r="V86" s="41"/>
      <c r="W86" s="39"/>
      <c r="X86" s="71" t="s">
        <v>54</v>
      </c>
      <c r="Y86" s="41"/>
      <c r="Z86" s="32"/>
      <c r="AA86" s="39"/>
      <c r="AB86" s="39"/>
      <c r="AC86" s="39"/>
      <c r="AD86" s="39"/>
      <c r="AE86" s="39"/>
      <c r="AF86" s="39"/>
      <c r="AG86" s="40"/>
      <c r="AH86" s="40"/>
      <c r="AI86" s="129"/>
      <c r="AJ86" s="47"/>
      <c r="AK86" s="129"/>
      <c r="AL86" s="47"/>
      <c r="AM86" s="135"/>
      <c r="AN86" s="33" t="s">
        <v>30</v>
      </c>
      <c r="AO86" s="34">
        <f t="shared" si="2"/>
        <v>497.44</v>
      </c>
      <c r="AP86" s="85">
        <v>497.44</v>
      </c>
      <c r="AQ86" s="42"/>
      <c r="AR86" s="35">
        <f t="shared" si="3"/>
        <v>497.44</v>
      </c>
      <c r="AS86" s="85">
        <v>497.44</v>
      </c>
      <c r="AT86" s="42"/>
      <c r="AU86" s="41"/>
      <c r="AV86" s="39"/>
      <c r="AW86" s="39"/>
      <c r="AX86" s="39"/>
      <c r="AY86" s="39"/>
      <c r="AZ86" s="39"/>
      <c r="BA86" s="39"/>
      <c r="BB86" s="43"/>
    </row>
    <row r="87" spans="1:54" s="37" customFormat="1" ht="14.4" thickBot="1" x14ac:dyDescent="0.35">
      <c r="A87" s="159">
        <v>11</v>
      </c>
      <c r="B87" s="64"/>
      <c r="C87" s="38"/>
      <c r="D87" s="79" t="s">
        <v>46</v>
      </c>
      <c r="E87" s="71" t="s">
        <v>54</v>
      </c>
      <c r="F87" s="28" t="s">
        <v>90</v>
      </c>
      <c r="G87" s="39"/>
      <c r="H87" s="39"/>
      <c r="I87" s="39"/>
      <c r="J87" s="39"/>
      <c r="K87" s="39"/>
      <c r="L87" s="40"/>
      <c r="M87" s="39"/>
      <c r="N87" s="39"/>
      <c r="O87" s="39"/>
      <c r="P87" s="39"/>
      <c r="Q87" s="39"/>
      <c r="R87" s="39"/>
      <c r="S87" s="39"/>
      <c r="T87" s="41"/>
      <c r="U87" s="41"/>
      <c r="V87" s="41"/>
      <c r="W87" s="39"/>
      <c r="X87" s="71" t="s">
        <v>54</v>
      </c>
      <c r="Y87" s="41"/>
      <c r="Z87" s="32"/>
      <c r="AA87" s="39"/>
      <c r="AB87" s="39"/>
      <c r="AC87" s="39"/>
      <c r="AD87" s="39"/>
      <c r="AE87" s="39"/>
      <c r="AF87" s="39"/>
      <c r="AG87" s="40"/>
      <c r="AH87" s="40"/>
      <c r="AI87" s="129"/>
      <c r="AJ87" s="47"/>
      <c r="AK87" s="129"/>
      <c r="AL87" s="47"/>
      <c r="AM87" s="135"/>
      <c r="AN87" s="33" t="s">
        <v>30</v>
      </c>
      <c r="AO87" s="34">
        <f t="shared" si="2"/>
        <v>3999</v>
      </c>
      <c r="AP87" s="84">
        <v>3999</v>
      </c>
      <c r="AQ87" s="42"/>
      <c r="AR87" s="35">
        <f t="shared" si="3"/>
        <v>3999</v>
      </c>
      <c r="AS87" s="84">
        <v>3999</v>
      </c>
      <c r="AT87" s="42"/>
      <c r="AU87" s="41"/>
      <c r="AV87" s="39"/>
      <c r="AW87" s="39"/>
      <c r="AX87" s="39"/>
      <c r="AY87" s="39"/>
      <c r="AZ87" s="39"/>
      <c r="BA87" s="39"/>
      <c r="BB87" s="43"/>
    </row>
    <row r="88" spans="1:54" s="37" customFormat="1" ht="14.4" thickBot="1" x14ac:dyDescent="0.35">
      <c r="A88" s="159">
        <v>12</v>
      </c>
      <c r="B88" s="63"/>
      <c r="C88" s="38"/>
      <c r="D88" s="79" t="s">
        <v>46</v>
      </c>
      <c r="E88" s="71" t="s">
        <v>54</v>
      </c>
      <c r="F88" s="28" t="s">
        <v>90</v>
      </c>
      <c r="G88" s="39"/>
      <c r="H88" s="39"/>
      <c r="I88" s="39"/>
      <c r="J88" s="39"/>
      <c r="K88" s="39"/>
      <c r="L88" s="40"/>
      <c r="M88" s="39"/>
      <c r="N88" s="39"/>
      <c r="O88" s="39"/>
      <c r="P88" s="39"/>
      <c r="Q88" s="39"/>
      <c r="R88" s="39"/>
      <c r="S88" s="39"/>
      <c r="T88" s="41"/>
      <c r="U88" s="41"/>
      <c r="V88" s="41"/>
      <c r="W88" s="39"/>
      <c r="X88" s="71" t="s">
        <v>54</v>
      </c>
      <c r="Y88" s="41"/>
      <c r="Z88" s="32"/>
      <c r="AA88" s="39"/>
      <c r="AB88" s="39"/>
      <c r="AC88" s="39"/>
      <c r="AD88" s="39"/>
      <c r="AE88" s="39"/>
      <c r="AF88" s="39"/>
      <c r="AG88" s="40"/>
      <c r="AH88" s="40"/>
      <c r="AI88" s="129"/>
      <c r="AJ88" s="47"/>
      <c r="AK88" s="129"/>
      <c r="AL88" s="47"/>
      <c r="AM88" s="135"/>
      <c r="AN88" s="33" t="s">
        <v>30</v>
      </c>
      <c r="AO88" s="34">
        <f t="shared" si="2"/>
        <v>7840</v>
      </c>
      <c r="AP88" s="84">
        <v>7840</v>
      </c>
      <c r="AQ88" s="42"/>
      <c r="AR88" s="35">
        <f t="shared" si="3"/>
        <v>7840</v>
      </c>
      <c r="AS88" s="84">
        <v>7840</v>
      </c>
      <c r="AT88" s="42"/>
      <c r="AU88" s="41"/>
      <c r="AV88" s="39"/>
      <c r="AW88" s="39"/>
      <c r="AX88" s="39"/>
      <c r="AY88" s="39"/>
      <c r="AZ88" s="39"/>
      <c r="BA88" s="39"/>
      <c r="BB88" s="43"/>
    </row>
    <row r="89" spans="1:54" s="37" customFormat="1" ht="14.4" thickBot="1" x14ac:dyDescent="0.35">
      <c r="A89" s="159">
        <v>13</v>
      </c>
      <c r="B89" s="63"/>
      <c r="C89" s="38"/>
      <c r="D89" s="79" t="s">
        <v>46</v>
      </c>
      <c r="E89" s="71" t="s">
        <v>54</v>
      </c>
      <c r="F89" s="28" t="s">
        <v>90</v>
      </c>
      <c r="G89" s="39"/>
      <c r="H89" s="39"/>
      <c r="I89" s="39"/>
      <c r="J89" s="39"/>
      <c r="K89" s="39"/>
      <c r="L89" s="40"/>
      <c r="M89" s="39"/>
      <c r="N89" s="39"/>
      <c r="O89" s="39"/>
      <c r="P89" s="39"/>
      <c r="Q89" s="39"/>
      <c r="R89" s="39"/>
      <c r="S89" s="39"/>
      <c r="T89" s="41"/>
      <c r="U89" s="41"/>
      <c r="V89" s="41"/>
      <c r="W89" s="39"/>
      <c r="X89" s="71" t="s">
        <v>54</v>
      </c>
      <c r="Y89" s="41"/>
      <c r="Z89" s="32"/>
      <c r="AA89" s="39"/>
      <c r="AB89" s="39"/>
      <c r="AC89" s="39"/>
      <c r="AD89" s="39"/>
      <c r="AE89" s="39"/>
      <c r="AF89" s="39"/>
      <c r="AG89" s="40"/>
      <c r="AH89" s="40"/>
      <c r="AI89" s="129"/>
      <c r="AJ89" s="47"/>
      <c r="AK89" s="129"/>
      <c r="AL89" s="47"/>
      <c r="AM89" s="135"/>
      <c r="AN89" s="33" t="s">
        <v>30</v>
      </c>
      <c r="AO89" s="34">
        <f t="shared" si="2"/>
        <v>7840</v>
      </c>
      <c r="AP89" s="84">
        <v>7840</v>
      </c>
      <c r="AQ89" s="42"/>
      <c r="AR89" s="35">
        <f t="shared" si="3"/>
        <v>7840</v>
      </c>
      <c r="AS89" s="84">
        <v>7840</v>
      </c>
      <c r="AT89" s="42"/>
      <c r="AU89" s="41"/>
      <c r="AV89" s="39"/>
      <c r="AW89" s="39"/>
      <c r="AX89" s="39"/>
      <c r="AY89" s="39"/>
      <c r="AZ89" s="39"/>
      <c r="BA89" s="39"/>
      <c r="BB89" s="43"/>
    </row>
    <row r="90" spans="1:54" s="37" customFormat="1" ht="14.4" thickBot="1" x14ac:dyDescent="0.35">
      <c r="A90" s="159">
        <v>14</v>
      </c>
      <c r="B90" s="64"/>
      <c r="C90" s="38"/>
      <c r="D90" s="79" t="s">
        <v>46</v>
      </c>
      <c r="E90" s="71" t="s">
        <v>54</v>
      </c>
      <c r="F90" s="28" t="s">
        <v>90</v>
      </c>
      <c r="G90" s="39"/>
      <c r="H90" s="39"/>
      <c r="I90" s="39"/>
      <c r="J90" s="39"/>
      <c r="K90" s="39"/>
      <c r="L90" s="40"/>
      <c r="M90" s="39"/>
      <c r="N90" s="39"/>
      <c r="O90" s="39"/>
      <c r="P90" s="39"/>
      <c r="Q90" s="39"/>
      <c r="R90" s="39"/>
      <c r="S90" s="39"/>
      <c r="T90" s="41"/>
      <c r="U90" s="41"/>
      <c r="V90" s="41"/>
      <c r="W90" s="39"/>
      <c r="X90" s="71" t="s">
        <v>54</v>
      </c>
      <c r="Y90" s="41"/>
      <c r="Z90" s="32"/>
      <c r="AA90" s="39"/>
      <c r="AB90" s="39"/>
      <c r="AC90" s="39"/>
      <c r="AD90" s="39"/>
      <c r="AE90" s="39"/>
      <c r="AF90" s="39"/>
      <c r="AG90" s="40"/>
      <c r="AH90" s="40"/>
      <c r="AI90" s="129"/>
      <c r="AJ90" s="47"/>
      <c r="AK90" s="129"/>
      <c r="AL90" s="47"/>
      <c r="AM90" s="135"/>
      <c r="AN90" s="33" t="s">
        <v>30</v>
      </c>
      <c r="AO90" s="34">
        <f t="shared" si="2"/>
        <v>4407.1899999999996</v>
      </c>
      <c r="AP90" s="84">
        <v>4407.1899999999996</v>
      </c>
      <c r="AQ90" s="42"/>
      <c r="AR90" s="35">
        <f t="shared" si="3"/>
        <v>4407.1899999999996</v>
      </c>
      <c r="AS90" s="84">
        <v>4407.1899999999996</v>
      </c>
      <c r="AT90" s="42"/>
      <c r="AU90" s="41"/>
      <c r="AV90" s="39"/>
      <c r="AW90" s="39"/>
      <c r="AX90" s="39"/>
      <c r="AY90" s="39"/>
      <c r="AZ90" s="39"/>
      <c r="BA90" s="39"/>
      <c r="BB90" s="43"/>
    </row>
    <row r="91" spans="1:54" s="37" customFormat="1" ht="14.4" thickBot="1" x14ac:dyDescent="0.35">
      <c r="A91" s="159">
        <v>15</v>
      </c>
      <c r="B91" s="48"/>
      <c r="C91" s="38"/>
      <c r="D91" s="79" t="s">
        <v>46</v>
      </c>
      <c r="E91" s="71" t="s">
        <v>54</v>
      </c>
      <c r="F91" s="28" t="s">
        <v>90</v>
      </c>
      <c r="G91" s="39"/>
      <c r="H91" s="39"/>
      <c r="I91" s="39"/>
      <c r="J91" s="39"/>
      <c r="K91" s="39"/>
      <c r="L91" s="40"/>
      <c r="M91" s="39"/>
      <c r="N91" s="39"/>
      <c r="O91" s="39"/>
      <c r="P91" s="39"/>
      <c r="Q91" s="39"/>
      <c r="R91" s="39"/>
      <c r="S91" s="39"/>
      <c r="T91" s="41"/>
      <c r="U91" s="41"/>
      <c r="V91" s="41"/>
      <c r="W91" s="39"/>
      <c r="X91" s="71" t="s">
        <v>54</v>
      </c>
      <c r="Y91" s="41"/>
      <c r="Z91" s="32"/>
      <c r="AA91" s="39"/>
      <c r="AB91" s="39"/>
      <c r="AC91" s="39"/>
      <c r="AD91" s="39"/>
      <c r="AE91" s="39"/>
      <c r="AF91" s="39"/>
      <c r="AG91" s="40"/>
      <c r="AH91" s="40"/>
      <c r="AI91" s="129"/>
      <c r="AJ91" s="47"/>
      <c r="AK91" s="129"/>
      <c r="AL91" s="47"/>
      <c r="AM91" s="135"/>
      <c r="AN91" s="33" t="s">
        <v>30</v>
      </c>
      <c r="AO91" s="34">
        <f t="shared" si="2"/>
        <v>7840</v>
      </c>
      <c r="AP91" s="84">
        <v>7840</v>
      </c>
      <c r="AQ91" s="42"/>
      <c r="AR91" s="35">
        <f t="shared" si="3"/>
        <v>7840</v>
      </c>
      <c r="AS91" s="84">
        <v>7840</v>
      </c>
      <c r="AT91" s="42"/>
      <c r="AU91" s="41"/>
      <c r="AV91" s="39"/>
      <c r="AW91" s="39"/>
      <c r="AX91" s="39"/>
      <c r="AY91" s="39"/>
      <c r="AZ91" s="39"/>
      <c r="BA91" s="39"/>
      <c r="BB91" s="43"/>
    </row>
    <row r="92" spans="1:54" s="37" customFormat="1" ht="14.4" thickBot="1" x14ac:dyDescent="0.35">
      <c r="A92" s="159">
        <v>16</v>
      </c>
      <c r="B92" s="63"/>
      <c r="C92" s="38"/>
      <c r="D92" s="79" t="s">
        <v>46</v>
      </c>
      <c r="E92" s="71" t="s">
        <v>54</v>
      </c>
      <c r="F92" s="28" t="s">
        <v>90</v>
      </c>
      <c r="G92" s="39"/>
      <c r="H92" s="39"/>
      <c r="I92" s="39"/>
      <c r="J92" s="39"/>
      <c r="K92" s="39"/>
      <c r="L92" s="40"/>
      <c r="M92" s="39"/>
      <c r="N92" s="39"/>
      <c r="O92" s="39"/>
      <c r="P92" s="39"/>
      <c r="Q92" s="39"/>
      <c r="R92" s="39"/>
      <c r="S92" s="39"/>
      <c r="T92" s="41"/>
      <c r="U92" s="41"/>
      <c r="V92" s="41"/>
      <c r="W92" s="39"/>
      <c r="X92" s="71" t="s">
        <v>54</v>
      </c>
      <c r="Y92" s="41"/>
      <c r="Z92" s="32"/>
      <c r="AA92" s="39"/>
      <c r="AB92" s="39"/>
      <c r="AC92" s="39"/>
      <c r="AD92" s="39"/>
      <c r="AE92" s="39"/>
      <c r="AF92" s="39"/>
      <c r="AG92" s="40"/>
      <c r="AH92" s="40"/>
      <c r="AI92" s="129"/>
      <c r="AJ92" s="47"/>
      <c r="AK92" s="129"/>
      <c r="AL92" s="47"/>
      <c r="AM92" s="135"/>
      <c r="AN92" s="33" t="s">
        <v>30</v>
      </c>
      <c r="AO92" s="34">
        <f t="shared" si="2"/>
        <v>7840</v>
      </c>
      <c r="AP92" s="84">
        <v>7840</v>
      </c>
      <c r="AQ92" s="42"/>
      <c r="AR92" s="35">
        <f t="shared" si="3"/>
        <v>7840</v>
      </c>
      <c r="AS92" s="84">
        <v>7840</v>
      </c>
      <c r="AT92" s="42"/>
      <c r="AU92" s="41"/>
      <c r="AV92" s="39"/>
      <c r="AW92" s="39"/>
      <c r="AX92" s="39"/>
      <c r="AY92" s="39"/>
      <c r="AZ92" s="39"/>
      <c r="BA92" s="39"/>
      <c r="BB92" s="43"/>
    </row>
    <row r="93" spans="1:54" s="37" customFormat="1" ht="14.4" thickBot="1" x14ac:dyDescent="0.35">
      <c r="A93" s="159">
        <v>17</v>
      </c>
      <c r="B93" s="63"/>
      <c r="C93" s="38"/>
      <c r="D93" s="80" t="s">
        <v>89</v>
      </c>
      <c r="E93" s="71" t="s">
        <v>54</v>
      </c>
      <c r="F93" s="28" t="s">
        <v>90</v>
      </c>
      <c r="G93" s="39"/>
      <c r="H93" s="39"/>
      <c r="I93" s="39"/>
      <c r="J93" s="39"/>
      <c r="K93" s="39"/>
      <c r="L93" s="40"/>
      <c r="M93" s="39"/>
      <c r="N93" s="39"/>
      <c r="O93" s="39"/>
      <c r="P93" s="39"/>
      <c r="Q93" s="39"/>
      <c r="R93" s="39"/>
      <c r="S93" s="39"/>
      <c r="T93" s="41"/>
      <c r="U93" s="41"/>
      <c r="V93" s="41"/>
      <c r="W93" s="39"/>
      <c r="X93" s="71" t="s">
        <v>54</v>
      </c>
      <c r="Y93" s="41"/>
      <c r="Z93" s="46"/>
      <c r="AA93" s="39"/>
      <c r="AB93" s="39"/>
      <c r="AC93" s="39"/>
      <c r="AD93" s="39"/>
      <c r="AE93" s="39"/>
      <c r="AF93" s="39"/>
      <c r="AG93" s="40"/>
      <c r="AH93" s="40"/>
      <c r="AI93" s="129"/>
      <c r="AJ93" s="47"/>
      <c r="AK93" s="129"/>
      <c r="AL93" s="47"/>
      <c r="AM93" s="135"/>
      <c r="AN93" s="33" t="s">
        <v>30</v>
      </c>
      <c r="AO93" s="34">
        <f t="shared" si="2"/>
        <v>40000</v>
      </c>
      <c r="AP93" s="84">
        <v>40000</v>
      </c>
      <c r="AQ93" s="42"/>
      <c r="AR93" s="35">
        <f t="shared" si="3"/>
        <v>40000</v>
      </c>
      <c r="AS93" s="84">
        <v>40000</v>
      </c>
      <c r="AT93" s="42"/>
      <c r="AU93" s="41"/>
      <c r="AV93" s="39"/>
      <c r="AW93" s="39"/>
      <c r="AX93" s="39"/>
      <c r="AY93" s="39"/>
      <c r="AZ93" s="39"/>
      <c r="BA93" s="39"/>
      <c r="BB93" s="43"/>
    </row>
    <row r="94" spans="1:54" s="37" customFormat="1" ht="14.4" thickBot="1" x14ac:dyDescent="0.35">
      <c r="A94" s="159">
        <v>18</v>
      </c>
      <c r="B94" s="48"/>
      <c r="C94" s="38"/>
      <c r="D94" s="80" t="s">
        <v>47</v>
      </c>
      <c r="E94" s="71" t="s">
        <v>54</v>
      </c>
      <c r="F94" s="28" t="s">
        <v>90</v>
      </c>
      <c r="G94" s="39"/>
      <c r="H94" s="39"/>
      <c r="I94" s="39"/>
      <c r="J94" s="39"/>
      <c r="K94" s="39"/>
      <c r="L94" s="40"/>
      <c r="M94" s="39"/>
      <c r="N94" s="39"/>
      <c r="O94" s="39"/>
      <c r="P94" s="39"/>
      <c r="Q94" s="39"/>
      <c r="R94" s="39"/>
      <c r="S94" s="39"/>
      <c r="T94" s="41"/>
      <c r="U94" s="41"/>
      <c r="V94" s="41"/>
      <c r="W94" s="39"/>
      <c r="X94" s="71" t="s">
        <v>54</v>
      </c>
      <c r="Y94" s="41"/>
      <c r="Z94" s="46"/>
      <c r="AA94" s="39"/>
      <c r="AB94" s="39"/>
      <c r="AC94" s="39"/>
      <c r="AD94" s="39"/>
      <c r="AE94" s="39"/>
      <c r="AF94" s="39"/>
      <c r="AG94" s="40"/>
      <c r="AH94" s="40"/>
      <c r="AI94" s="129"/>
      <c r="AJ94" s="47"/>
      <c r="AK94" s="129"/>
      <c r="AL94" s="47"/>
      <c r="AM94" s="135"/>
      <c r="AN94" s="33" t="s">
        <v>30</v>
      </c>
      <c r="AO94" s="34">
        <f t="shared" si="2"/>
        <v>1123.1300000000001</v>
      </c>
      <c r="AP94" s="84">
        <v>1123.1300000000001</v>
      </c>
      <c r="AQ94" s="42"/>
      <c r="AR94" s="35">
        <f t="shared" si="3"/>
        <v>1123.1300000000001</v>
      </c>
      <c r="AS94" s="84">
        <v>1123.1300000000001</v>
      </c>
      <c r="AT94" s="42"/>
      <c r="AU94" s="41"/>
      <c r="AV94" s="39"/>
      <c r="AW94" s="39"/>
      <c r="AX94" s="39"/>
      <c r="AY94" s="39"/>
      <c r="AZ94" s="39"/>
      <c r="BA94" s="39"/>
      <c r="BB94" s="43"/>
    </row>
    <row r="95" spans="1:54" s="37" customFormat="1" ht="14.4" thickBot="1" x14ac:dyDescent="0.35">
      <c r="A95" s="159">
        <v>19</v>
      </c>
      <c r="B95" s="63"/>
      <c r="C95" s="38"/>
      <c r="D95" s="80" t="s">
        <v>47</v>
      </c>
      <c r="E95" s="71" t="s">
        <v>54</v>
      </c>
      <c r="F95" s="28" t="s">
        <v>90</v>
      </c>
      <c r="G95" s="39"/>
      <c r="H95" s="39"/>
      <c r="I95" s="39"/>
      <c r="J95" s="39"/>
      <c r="K95" s="39"/>
      <c r="L95" s="40"/>
      <c r="M95" s="39"/>
      <c r="N95" s="39"/>
      <c r="O95" s="39"/>
      <c r="P95" s="39"/>
      <c r="Q95" s="39"/>
      <c r="R95" s="39"/>
      <c r="S95" s="39"/>
      <c r="T95" s="41"/>
      <c r="U95" s="41"/>
      <c r="V95" s="41"/>
      <c r="W95" s="39"/>
      <c r="X95" s="71" t="s">
        <v>54</v>
      </c>
      <c r="Y95" s="41"/>
      <c r="Z95" s="32"/>
      <c r="AA95" s="39"/>
      <c r="AB95" s="39"/>
      <c r="AC95" s="39"/>
      <c r="AD95" s="39"/>
      <c r="AE95" s="39"/>
      <c r="AF95" s="39"/>
      <c r="AG95" s="40"/>
      <c r="AH95" s="40"/>
      <c r="AI95" s="129"/>
      <c r="AJ95" s="47"/>
      <c r="AK95" s="129"/>
      <c r="AL95" s="47"/>
      <c r="AM95" s="135"/>
      <c r="AN95" s="33" t="s">
        <v>30</v>
      </c>
      <c r="AO95" s="34">
        <f t="shared" si="2"/>
        <v>936.56</v>
      </c>
      <c r="AP95" s="84">
        <v>936.56</v>
      </c>
      <c r="AQ95" s="42"/>
      <c r="AR95" s="35">
        <f t="shared" si="3"/>
        <v>936.56</v>
      </c>
      <c r="AS95" s="84">
        <v>936.56</v>
      </c>
      <c r="AT95" s="42"/>
      <c r="AU95" s="41"/>
      <c r="AV95" s="39"/>
      <c r="AW95" s="39"/>
      <c r="AX95" s="39"/>
      <c r="AY95" s="39"/>
      <c r="AZ95" s="39"/>
      <c r="BA95" s="39"/>
      <c r="BB95" s="43"/>
    </row>
    <row r="96" spans="1:54" s="37" customFormat="1" ht="14.4" thickBot="1" x14ac:dyDescent="0.35">
      <c r="A96" s="159">
        <v>20</v>
      </c>
      <c r="B96" s="63"/>
      <c r="C96" s="38"/>
      <c r="D96" s="80" t="s">
        <v>47</v>
      </c>
      <c r="E96" s="71" t="s">
        <v>54</v>
      </c>
      <c r="F96" s="28" t="s">
        <v>90</v>
      </c>
      <c r="G96" s="39"/>
      <c r="H96" s="39"/>
      <c r="I96" s="39"/>
      <c r="J96" s="39"/>
      <c r="K96" s="39"/>
      <c r="L96" s="40"/>
      <c r="M96" s="39"/>
      <c r="N96" s="39"/>
      <c r="O96" s="39"/>
      <c r="P96" s="39"/>
      <c r="Q96" s="39"/>
      <c r="R96" s="39"/>
      <c r="S96" s="39"/>
      <c r="T96" s="41"/>
      <c r="U96" s="41"/>
      <c r="V96" s="41"/>
      <c r="W96" s="39"/>
      <c r="X96" s="71" t="s">
        <v>54</v>
      </c>
      <c r="Y96" s="41"/>
      <c r="Z96" s="32"/>
      <c r="AA96" s="39"/>
      <c r="AB96" s="39"/>
      <c r="AC96" s="39"/>
      <c r="AD96" s="39"/>
      <c r="AE96" s="39"/>
      <c r="AF96" s="39"/>
      <c r="AG96" s="40"/>
      <c r="AH96" s="40"/>
      <c r="AI96" s="129"/>
      <c r="AJ96" s="47"/>
      <c r="AK96" s="129"/>
      <c r="AL96" s="47"/>
      <c r="AM96" s="135"/>
      <c r="AN96" s="33" t="s">
        <v>30</v>
      </c>
      <c r="AO96" s="34">
        <f t="shared" si="2"/>
        <v>2245.2199999999998</v>
      </c>
      <c r="AP96" s="84">
        <v>2245.2199999999998</v>
      </c>
      <c r="AQ96" s="42"/>
      <c r="AR96" s="35">
        <f t="shared" si="3"/>
        <v>2245.2199999999998</v>
      </c>
      <c r="AS96" s="84">
        <v>2245.2199999999998</v>
      </c>
      <c r="AT96" s="42"/>
      <c r="AU96" s="41"/>
      <c r="AV96" s="39"/>
      <c r="AW96" s="39"/>
      <c r="AX96" s="39"/>
      <c r="AY96" s="39"/>
      <c r="AZ96" s="39"/>
      <c r="BA96" s="39"/>
      <c r="BB96" s="43"/>
    </row>
    <row r="97" spans="1:54" s="37" customFormat="1" ht="14.4" thickBot="1" x14ac:dyDescent="0.35">
      <c r="A97" s="159">
        <v>21</v>
      </c>
      <c r="B97" s="63"/>
      <c r="C97" s="38"/>
      <c r="D97" s="80" t="s">
        <v>47</v>
      </c>
      <c r="E97" s="71" t="s">
        <v>54</v>
      </c>
      <c r="F97" s="28" t="s">
        <v>90</v>
      </c>
      <c r="G97" s="39"/>
      <c r="H97" s="39"/>
      <c r="I97" s="39"/>
      <c r="J97" s="39"/>
      <c r="K97" s="39"/>
      <c r="L97" s="40"/>
      <c r="M97" s="39"/>
      <c r="N97" s="39"/>
      <c r="O97" s="39"/>
      <c r="P97" s="39"/>
      <c r="Q97" s="39"/>
      <c r="R97" s="39"/>
      <c r="S97" s="39"/>
      <c r="T97" s="41"/>
      <c r="U97" s="41"/>
      <c r="V97" s="41"/>
      <c r="W97" s="39"/>
      <c r="X97" s="71" t="s">
        <v>54</v>
      </c>
      <c r="Y97" s="41"/>
      <c r="Z97" s="32"/>
      <c r="AA97" s="39"/>
      <c r="AB97" s="39"/>
      <c r="AC97" s="39"/>
      <c r="AD97" s="39"/>
      <c r="AE97" s="39"/>
      <c r="AF97" s="39"/>
      <c r="AG97" s="40"/>
      <c r="AH97" s="40"/>
      <c r="AI97" s="129"/>
      <c r="AJ97" s="47"/>
      <c r="AK97" s="129"/>
      <c r="AL97" s="47"/>
      <c r="AM97" s="135"/>
      <c r="AN97" s="33" t="s">
        <v>30</v>
      </c>
      <c r="AO97" s="34">
        <f t="shared" si="2"/>
        <v>339.82</v>
      </c>
      <c r="AP97" s="84">
        <v>339.82</v>
      </c>
      <c r="AQ97" s="42"/>
      <c r="AR97" s="35">
        <f t="shared" si="3"/>
        <v>339.82</v>
      </c>
      <c r="AS97" s="84">
        <v>339.82</v>
      </c>
      <c r="AT97" s="42"/>
      <c r="AU97" s="41"/>
      <c r="AV97" s="39"/>
      <c r="AW97" s="39"/>
      <c r="AX97" s="39"/>
      <c r="AY97" s="39"/>
      <c r="AZ97" s="39"/>
      <c r="BA97" s="39"/>
      <c r="BB97" s="43"/>
    </row>
    <row r="98" spans="1:54" s="37" customFormat="1" ht="14.4" thickBot="1" x14ac:dyDescent="0.35">
      <c r="A98" s="159">
        <v>22</v>
      </c>
      <c r="B98" s="63"/>
      <c r="C98" s="38"/>
      <c r="D98" s="80" t="s">
        <v>47</v>
      </c>
      <c r="E98" s="71" t="s">
        <v>54</v>
      </c>
      <c r="F98" s="28" t="s">
        <v>90</v>
      </c>
      <c r="G98" s="39"/>
      <c r="H98" s="39"/>
      <c r="I98" s="39"/>
      <c r="J98" s="39"/>
      <c r="K98" s="39"/>
      <c r="L98" s="40"/>
      <c r="M98" s="39"/>
      <c r="N98" s="39"/>
      <c r="O98" s="39"/>
      <c r="P98" s="39"/>
      <c r="Q98" s="39"/>
      <c r="R98" s="39"/>
      <c r="S98" s="39"/>
      <c r="T98" s="41"/>
      <c r="U98" s="41"/>
      <c r="V98" s="41"/>
      <c r="W98" s="39"/>
      <c r="X98" s="71" t="s">
        <v>54</v>
      </c>
      <c r="Y98" s="41"/>
      <c r="Z98" s="32"/>
      <c r="AA98" s="39"/>
      <c r="AB98" s="39"/>
      <c r="AC98" s="39"/>
      <c r="AD98" s="39"/>
      <c r="AE98" s="39"/>
      <c r="AF98" s="39"/>
      <c r="AG98" s="40"/>
      <c r="AH98" s="40"/>
      <c r="AI98" s="129"/>
      <c r="AJ98" s="47"/>
      <c r="AK98" s="129"/>
      <c r="AL98" s="47"/>
      <c r="AM98" s="135"/>
      <c r="AN98" s="33" t="s">
        <v>30</v>
      </c>
      <c r="AO98" s="34">
        <f t="shared" si="2"/>
        <v>4215.9399999999996</v>
      </c>
      <c r="AP98" s="84">
        <v>4215.9399999999996</v>
      </c>
      <c r="AQ98" s="42"/>
      <c r="AR98" s="35">
        <f t="shared" si="3"/>
        <v>4215.9399999999996</v>
      </c>
      <c r="AS98" s="84">
        <v>4215.9399999999996</v>
      </c>
      <c r="AT98" s="42"/>
      <c r="AU98" s="41"/>
      <c r="AV98" s="39"/>
      <c r="AW98" s="39"/>
      <c r="AX98" s="39"/>
      <c r="AY98" s="39"/>
      <c r="AZ98" s="39"/>
      <c r="BA98" s="39"/>
      <c r="BB98" s="43"/>
    </row>
    <row r="99" spans="1:54" s="37" customFormat="1" ht="14.4" thickBot="1" x14ac:dyDescent="0.35">
      <c r="A99" s="159">
        <v>23</v>
      </c>
      <c r="B99" s="63"/>
      <c r="C99" s="38"/>
      <c r="D99" s="80" t="s">
        <v>47</v>
      </c>
      <c r="E99" s="71" t="s">
        <v>54</v>
      </c>
      <c r="F99" s="28" t="s">
        <v>90</v>
      </c>
      <c r="G99" s="39"/>
      <c r="H99" s="39"/>
      <c r="I99" s="39"/>
      <c r="J99" s="39"/>
      <c r="K99" s="39"/>
      <c r="L99" s="40"/>
      <c r="M99" s="39"/>
      <c r="N99" s="39"/>
      <c r="O99" s="39"/>
      <c r="P99" s="39"/>
      <c r="Q99" s="39"/>
      <c r="R99" s="39"/>
      <c r="S99" s="39"/>
      <c r="T99" s="41"/>
      <c r="U99" s="41"/>
      <c r="V99" s="41"/>
      <c r="W99" s="39"/>
      <c r="X99" s="71" t="s">
        <v>54</v>
      </c>
      <c r="Y99" s="41"/>
      <c r="Z99" s="32"/>
      <c r="AA99" s="39"/>
      <c r="AB99" s="39"/>
      <c r="AC99" s="39"/>
      <c r="AD99" s="39"/>
      <c r="AE99" s="39"/>
      <c r="AF99" s="39"/>
      <c r="AG99" s="40"/>
      <c r="AH99" s="40"/>
      <c r="AI99" s="129"/>
      <c r="AJ99" s="47"/>
      <c r="AK99" s="129"/>
      <c r="AL99" s="47"/>
      <c r="AM99" s="135"/>
      <c r="AN99" s="33" t="s">
        <v>30</v>
      </c>
      <c r="AO99" s="34">
        <f t="shared" si="2"/>
        <v>935.63</v>
      </c>
      <c r="AP99" s="84">
        <v>935.63</v>
      </c>
      <c r="AQ99" s="42"/>
      <c r="AR99" s="35">
        <f t="shared" si="3"/>
        <v>935.63</v>
      </c>
      <c r="AS99" s="84">
        <v>935.63</v>
      </c>
      <c r="AT99" s="42"/>
      <c r="AU99" s="41"/>
      <c r="AV99" s="39"/>
      <c r="AW99" s="39"/>
      <c r="AX99" s="39"/>
      <c r="AY99" s="39"/>
      <c r="AZ99" s="39"/>
      <c r="BA99" s="39"/>
      <c r="BB99" s="43"/>
    </row>
    <row r="100" spans="1:54" s="37" customFormat="1" ht="14.4" thickBot="1" x14ac:dyDescent="0.35">
      <c r="A100" s="159">
        <v>24</v>
      </c>
      <c r="B100" s="26"/>
      <c r="C100" s="38"/>
      <c r="D100" s="80" t="s">
        <v>46</v>
      </c>
      <c r="E100" s="71" t="s">
        <v>54</v>
      </c>
      <c r="F100" s="28" t="s">
        <v>90</v>
      </c>
      <c r="G100" s="39"/>
      <c r="H100" s="39"/>
      <c r="I100" s="39"/>
      <c r="J100" s="39"/>
      <c r="K100" s="39"/>
      <c r="L100" s="40"/>
      <c r="M100" s="39"/>
      <c r="N100" s="39"/>
      <c r="O100" s="39"/>
      <c r="P100" s="39"/>
      <c r="Q100" s="39"/>
      <c r="R100" s="39"/>
      <c r="S100" s="39"/>
      <c r="T100" s="41"/>
      <c r="U100" s="41"/>
      <c r="V100" s="41"/>
      <c r="W100" s="39"/>
      <c r="X100" s="71" t="s">
        <v>54</v>
      </c>
      <c r="Y100" s="41"/>
      <c r="Z100" s="32"/>
      <c r="AA100" s="39"/>
      <c r="AB100" s="39"/>
      <c r="AC100" s="39"/>
      <c r="AD100" s="39"/>
      <c r="AE100" s="39"/>
      <c r="AF100" s="39"/>
      <c r="AG100" s="40"/>
      <c r="AH100" s="40"/>
      <c r="AI100" s="134"/>
      <c r="AJ100" s="134"/>
      <c r="AK100" s="134"/>
      <c r="AL100" s="51"/>
      <c r="AM100" s="134"/>
      <c r="AN100" s="33" t="s">
        <v>30</v>
      </c>
      <c r="AO100" s="34">
        <f t="shared" si="2"/>
        <v>7840</v>
      </c>
      <c r="AP100" s="84">
        <v>7840</v>
      </c>
      <c r="AQ100" s="42"/>
      <c r="AR100" s="35">
        <f t="shared" si="3"/>
        <v>7840</v>
      </c>
      <c r="AS100" s="84">
        <v>7840</v>
      </c>
      <c r="AT100" s="42"/>
      <c r="AU100" s="41"/>
      <c r="AV100" s="39"/>
      <c r="AW100" s="39"/>
      <c r="AX100" s="39"/>
      <c r="AY100" s="39"/>
      <c r="AZ100" s="39"/>
      <c r="BA100" s="39"/>
      <c r="BB100" s="43"/>
    </row>
    <row r="101" spans="1:54" s="37" customFormat="1" ht="14.4" thickBot="1" x14ac:dyDescent="0.35">
      <c r="A101" s="159">
        <v>25</v>
      </c>
      <c r="B101" s="26"/>
      <c r="C101" s="38"/>
      <c r="D101" s="80" t="s">
        <v>46</v>
      </c>
      <c r="E101" s="71" t="s">
        <v>54</v>
      </c>
      <c r="F101" s="28" t="s">
        <v>90</v>
      </c>
      <c r="G101" s="39"/>
      <c r="H101" s="39"/>
      <c r="I101" s="39"/>
      <c r="J101" s="39"/>
      <c r="K101" s="39"/>
      <c r="L101" s="40"/>
      <c r="M101" s="39"/>
      <c r="N101" s="39"/>
      <c r="O101" s="39"/>
      <c r="P101" s="39"/>
      <c r="Q101" s="39"/>
      <c r="R101" s="39"/>
      <c r="S101" s="39"/>
      <c r="T101" s="41"/>
      <c r="U101" s="41"/>
      <c r="V101" s="41"/>
      <c r="W101" s="39"/>
      <c r="X101" s="71" t="s">
        <v>54</v>
      </c>
      <c r="Y101" s="41"/>
      <c r="Z101" s="32"/>
      <c r="AA101" s="39"/>
      <c r="AB101" s="39"/>
      <c r="AC101" s="39"/>
      <c r="AD101" s="39"/>
      <c r="AE101" s="39"/>
      <c r="AF101" s="39"/>
      <c r="AG101" s="40"/>
      <c r="AH101" s="40"/>
      <c r="AI101" s="134"/>
      <c r="AJ101" s="134"/>
      <c r="AK101" s="134"/>
      <c r="AL101" s="134"/>
      <c r="AM101" s="134"/>
      <c r="AN101" s="33" t="s">
        <v>30</v>
      </c>
      <c r="AO101" s="34">
        <f t="shared" si="2"/>
        <v>7840</v>
      </c>
      <c r="AP101" s="84">
        <v>7840</v>
      </c>
      <c r="AQ101" s="42"/>
      <c r="AR101" s="35">
        <f t="shared" si="3"/>
        <v>7840</v>
      </c>
      <c r="AS101" s="84">
        <v>7840</v>
      </c>
      <c r="AT101" s="42"/>
      <c r="AU101" s="41"/>
      <c r="AV101" s="39"/>
      <c r="AW101" s="39"/>
      <c r="AX101" s="39"/>
      <c r="AY101" s="39"/>
      <c r="AZ101" s="39"/>
      <c r="BA101" s="39"/>
      <c r="BB101" s="43"/>
    </row>
    <row r="102" spans="1:54" s="37" customFormat="1" ht="14.4" thickBot="1" x14ac:dyDescent="0.35">
      <c r="A102" s="159">
        <v>26</v>
      </c>
      <c r="B102" s="26"/>
      <c r="C102" s="38"/>
      <c r="D102" s="81" t="s">
        <v>46</v>
      </c>
      <c r="E102" s="71" t="s">
        <v>54</v>
      </c>
      <c r="F102" s="28" t="s">
        <v>90</v>
      </c>
      <c r="G102" s="39"/>
      <c r="H102" s="39"/>
      <c r="I102" s="39"/>
      <c r="J102" s="39"/>
      <c r="K102" s="39"/>
      <c r="L102" s="40"/>
      <c r="M102" s="39"/>
      <c r="N102" s="39"/>
      <c r="O102" s="39"/>
      <c r="P102" s="39"/>
      <c r="Q102" s="39"/>
      <c r="R102" s="39"/>
      <c r="S102" s="39"/>
      <c r="T102" s="41"/>
      <c r="U102" s="41"/>
      <c r="V102" s="41"/>
      <c r="W102" s="39"/>
      <c r="X102" s="71" t="s">
        <v>54</v>
      </c>
      <c r="Y102" s="41"/>
      <c r="Z102" s="32"/>
      <c r="AA102" s="39"/>
      <c r="AB102" s="39"/>
      <c r="AC102" s="39"/>
      <c r="AD102" s="39"/>
      <c r="AE102" s="39"/>
      <c r="AF102" s="39"/>
      <c r="AG102" s="40"/>
      <c r="AH102" s="40"/>
      <c r="AI102" s="134"/>
      <c r="AJ102" s="134"/>
      <c r="AK102" s="134"/>
      <c r="AL102" s="134"/>
      <c r="AM102" s="134"/>
      <c r="AN102" s="33" t="s">
        <v>30</v>
      </c>
      <c r="AO102" s="86">
        <f t="shared" si="2"/>
        <v>6048</v>
      </c>
      <c r="AP102" s="87">
        <v>6048</v>
      </c>
      <c r="AQ102" s="88"/>
      <c r="AR102" s="89">
        <f t="shared" si="3"/>
        <v>6048</v>
      </c>
      <c r="AS102" s="87">
        <v>6048</v>
      </c>
      <c r="AT102" s="88"/>
      <c r="AU102" s="41"/>
      <c r="AV102" s="39"/>
      <c r="AW102" s="39"/>
      <c r="AX102" s="39"/>
      <c r="AY102" s="39"/>
      <c r="AZ102" s="39"/>
      <c r="BA102" s="39"/>
      <c r="BB102" s="43"/>
    </row>
    <row r="103" spans="1:54" s="52" customFormat="1" ht="14.4" thickBot="1" x14ac:dyDescent="0.35">
      <c r="A103" s="145">
        <v>70</v>
      </c>
      <c r="B103" s="111"/>
      <c r="C103" s="57"/>
      <c r="D103" s="112" t="s">
        <v>45</v>
      </c>
      <c r="E103" s="104" t="s">
        <v>55</v>
      </c>
      <c r="F103" s="152" t="s">
        <v>44</v>
      </c>
      <c r="G103" s="58"/>
      <c r="H103" s="58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4"/>
      <c r="T103" s="54"/>
      <c r="U103" s="54"/>
      <c r="V103" s="54"/>
      <c r="W103" s="53"/>
      <c r="X103" s="104" t="s">
        <v>55</v>
      </c>
      <c r="Y103" s="41"/>
      <c r="Z103" s="39"/>
      <c r="AA103" s="59"/>
      <c r="AB103" s="60"/>
      <c r="AC103" s="59"/>
      <c r="AD103" s="59"/>
      <c r="AE103" s="60"/>
      <c r="AF103" s="60"/>
      <c r="AG103" s="60"/>
      <c r="AH103" s="60"/>
      <c r="AI103" s="128">
        <v>44643</v>
      </c>
      <c r="AJ103" s="105">
        <v>44644</v>
      </c>
      <c r="AK103" s="128">
        <v>44659</v>
      </c>
      <c r="AL103" s="60" t="s">
        <v>131</v>
      </c>
      <c r="AM103" s="60" t="s">
        <v>131</v>
      </c>
      <c r="AN103" s="66" t="s">
        <v>30</v>
      </c>
      <c r="AO103" s="96">
        <f>AP103+AQ103</f>
        <v>2160</v>
      </c>
      <c r="AP103" s="106">
        <v>2160</v>
      </c>
      <c r="AQ103" s="55"/>
      <c r="AR103" s="65">
        <f>AS103+AT103</f>
        <v>2034</v>
      </c>
      <c r="AS103" s="106">
        <v>2034</v>
      </c>
      <c r="AT103" s="55"/>
      <c r="AU103" s="54"/>
      <c r="AV103" s="54"/>
      <c r="AW103" s="54"/>
      <c r="AX103" s="54"/>
      <c r="AY103" s="54"/>
      <c r="AZ103" s="54"/>
      <c r="BA103" s="54"/>
      <c r="BB103" s="56"/>
    </row>
    <row r="104" spans="1:54" s="52" customFormat="1" ht="14.4" thickBot="1" x14ac:dyDescent="0.35">
      <c r="A104" s="145">
        <v>71</v>
      </c>
      <c r="B104" s="63"/>
      <c r="C104" s="57"/>
      <c r="D104" s="74" t="s">
        <v>91</v>
      </c>
      <c r="E104" s="72" t="s">
        <v>55</v>
      </c>
      <c r="F104" s="144" t="s">
        <v>44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9"/>
      <c r="T104" s="59"/>
      <c r="U104" s="59"/>
      <c r="V104" s="59"/>
      <c r="W104" s="58"/>
      <c r="X104" s="72" t="s">
        <v>55</v>
      </c>
      <c r="Y104" s="41"/>
      <c r="Z104" s="39"/>
      <c r="AA104" s="59"/>
      <c r="AB104" s="60"/>
      <c r="AC104" s="59"/>
      <c r="AD104" s="59"/>
      <c r="AE104" s="60"/>
      <c r="AF104" s="60"/>
      <c r="AG104" s="60"/>
      <c r="AH104" s="60"/>
      <c r="AI104" s="129">
        <v>44663</v>
      </c>
      <c r="AJ104" s="47">
        <v>44664</v>
      </c>
      <c r="AK104" s="129">
        <v>44693</v>
      </c>
      <c r="AL104" s="60" t="s">
        <v>123</v>
      </c>
      <c r="AM104" s="60" t="s">
        <v>123</v>
      </c>
      <c r="AN104" s="64" t="s">
        <v>30</v>
      </c>
      <c r="AO104" s="35">
        <f t="shared" ref="AO104:AO167" si="4">AP104+AQ104</f>
        <v>14120</v>
      </c>
      <c r="AP104" s="77">
        <v>14120</v>
      </c>
      <c r="AQ104" s="61"/>
      <c r="AR104" s="65">
        <f t="shared" ref="AR104:AR167" si="5">AS104+AT104</f>
        <v>13955</v>
      </c>
      <c r="AS104" s="77">
        <v>13955</v>
      </c>
      <c r="AT104" s="61"/>
      <c r="AU104" s="59"/>
      <c r="AV104" s="59"/>
      <c r="AW104" s="59"/>
      <c r="AX104" s="59"/>
      <c r="AY104" s="59"/>
      <c r="AZ104" s="59"/>
      <c r="BA104" s="59"/>
      <c r="BB104" s="62"/>
    </row>
    <row r="105" spans="1:54" s="52" customFormat="1" ht="14.4" thickBot="1" x14ac:dyDescent="0.35">
      <c r="A105" s="145">
        <v>72</v>
      </c>
      <c r="B105" s="111"/>
      <c r="C105" s="57"/>
      <c r="D105" s="74" t="s">
        <v>92</v>
      </c>
      <c r="E105" s="72" t="s">
        <v>55</v>
      </c>
      <c r="F105" s="144" t="s">
        <v>44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9"/>
      <c r="T105" s="59"/>
      <c r="U105" s="59"/>
      <c r="V105" s="59"/>
      <c r="W105" s="58"/>
      <c r="X105" s="72" t="s">
        <v>55</v>
      </c>
      <c r="Y105" s="41"/>
      <c r="Z105" s="39"/>
      <c r="AA105" s="59"/>
      <c r="AB105" s="60"/>
      <c r="AC105" s="59"/>
      <c r="AD105" s="59"/>
      <c r="AE105" s="60"/>
      <c r="AF105" s="60"/>
      <c r="AG105" s="60"/>
      <c r="AH105" s="60"/>
      <c r="AI105" s="129">
        <v>44663</v>
      </c>
      <c r="AJ105" s="47">
        <v>44664</v>
      </c>
      <c r="AK105" s="129">
        <v>44680</v>
      </c>
      <c r="AL105" s="60" t="s">
        <v>132</v>
      </c>
      <c r="AM105" s="60" t="s">
        <v>132</v>
      </c>
      <c r="AN105" s="64" t="s">
        <v>30</v>
      </c>
      <c r="AO105" s="35">
        <f t="shared" si="4"/>
        <v>24936.5</v>
      </c>
      <c r="AP105" s="77">
        <v>24936.5</v>
      </c>
      <c r="AQ105" s="61"/>
      <c r="AR105" s="65">
        <f t="shared" si="5"/>
        <v>24485</v>
      </c>
      <c r="AS105" s="77">
        <v>24485</v>
      </c>
      <c r="AT105" s="61"/>
      <c r="AU105" s="59"/>
      <c r="AV105" s="59"/>
      <c r="AW105" s="59"/>
      <c r="AX105" s="59"/>
      <c r="AY105" s="59"/>
      <c r="AZ105" s="59"/>
      <c r="BA105" s="59"/>
      <c r="BB105" s="62"/>
    </row>
    <row r="106" spans="1:54" s="52" customFormat="1" ht="14.4" thickBot="1" x14ac:dyDescent="0.35">
      <c r="A106" s="145">
        <v>73</v>
      </c>
      <c r="B106" s="63"/>
      <c r="C106" s="57"/>
      <c r="D106" s="74" t="s">
        <v>92</v>
      </c>
      <c r="E106" s="72" t="s">
        <v>55</v>
      </c>
      <c r="F106" s="144" t="s">
        <v>44</v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9"/>
      <c r="T106" s="59"/>
      <c r="U106" s="59"/>
      <c r="V106" s="59"/>
      <c r="W106" s="58"/>
      <c r="X106" s="72" t="s">
        <v>55</v>
      </c>
      <c r="Y106" s="41"/>
      <c r="Z106" s="39"/>
      <c r="AA106" s="59"/>
      <c r="AB106" s="60"/>
      <c r="AC106" s="59"/>
      <c r="AD106" s="59"/>
      <c r="AE106" s="60"/>
      <c r="AF106" s="60"/>
      <c r="AG106" s="60"/>
      <c r="AH106" s="60"/>
      <c r="AI106" s="129">
        <v>44663</v>
      </c>
      <c r="AJ106" s="47">
        <v>44664</v>
      </c>
      <c r="AK106" s="129">
        <v>44680</v>
      </c>
      <c r="AL106" s="60" t="s">
        <v>132</v>
      </c>
      <c r="AM106" s="60" t="s">
        <v>132</v>
      </c>
      <c r="AN106" s="64" t="s">
        <v>30</v>
      </c>
      <c r="AO106" s="35">
        <f t="shared" si="4"/>
        <v>1175</v>
      </c>
      <c r="AP106" s="77">
        <v>1175</v>
      </c>
      <c r="AQ106" s="61"/>
      <c r="AR106" s="65">
        <f t="shared" si="5"/>
        <v>1150</v>
      </c>
      <c r="AS106" s="77">
        <v>1150</v>
      </c>
      <c r="AT106" s="61"/>
      <c r="AU106" s="59"/>
      <c r="AV106" s="59"/>
      <c r="AW106" s="59"/>
      <c r="AX106" s="59"/>
      <c r="AY106" s="59"/>
      <c r="AZ106" s="59"/>
      <c r="BA106" s="59"/>
      <c r="BB106" s="62"/>
    </row>
    <row r="107" spans="1:54" s="52" customFormat="1" ht="14.4" thickBot="1" x14ac:dyDescent="0.35">
      <c r="A107" s="145">
        <v>74</v>
      </c>
      <c r="B107" s="111"/>
      <c r="C107" s="57"/>
      <c r="D107" s="74" t="s">
        <v>92</v>
      </c>
      <c r="E107" s="71" t="s">
        <v>53</v>
      </c>
      <c r="F107" s="144" t="s">
        <v>44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9"/>
      <c r="T107" s="59"/>
      <c r="U107" s="59"/>
      <c r="V107" s="59"/>
      <c r="W107" s="58"/>
      <c r="X107" s="71" t="s">
        <v>53</v>
      </c>
      <c r="Y107" s="41"/>
      <c r="Z107" s="39"/>
      <c r="AA107" s="59"/>
      <c r="AB107" s="60"/>
      <c r="AC107" s="59"/>
      <c r="AD107" s="59"/>
      <c r="AE107" s="60"/>
      <c r="AF107" s="60"/>
      <c r="AG107" s="60"/>
      <c r="AH107" s="60"/>
      <c r="AI107" s="129">
        <v>44673</v>
      </c>
      <c r="AJ107" s="129">
        <v>44676</v>
      </c>
      <c r="AK107" s="129">
        <v>44705</v>
      </c>
      <c r="AL107" s="60" t="s">
        <v>115</v>
      </c>
      <c r="AM107" s="60" t="s">
        <v>115</v>
      </c>
      <c r="AN107" s="64" t="s">
        <v>30</v>
      </c>
      <c r="AO107" s="35">
        <f t="shared" si="4"/>
        <v>189509</v>
      </c>
      <c r="AP107" s="77">
        <v>189509</v>
      </c>
      <c r="AQ107" s="61"/>
      <c r="AR107" s="65">
        <f t="shared" si="5"/>
        <v>187409</v>
      </c>
      <c r="AS107" s="77">
        <v>187409</v>
      </c>
      <c r="AT107" s="61"/>
      <c r="AU107" s="59"/>
      <c r="AV107" s="59"/>
      <c r="AW107" s="59"/>
      <c r="AX107" s="59"/>
      <c r="AY107" s="59"/>
      <c r="AZ107" s="59"/>
      <c r="BA107" s="59"/>
      <c r="BB107" s="62"/>
    </row>
    <row r="108" spans="1:54" s="52" customFormat="1" ht="14.4" thickBot="1" x14ac:dyDescent="0.35">
      <c r="A108" s="145">
        <v>75</v>
      </c>
      <c r="B108" s="63"/>
      <c r="C108" s="57"/>
      <c r="D108" s="74" t="s">
        <v>61</v>
      </c>
      <c r="E108" s="71" t="s">
        <v>53</v>
      </c>
      <c r="F108" s="144" t="s">
        <v>44</v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9"/>
      <c r="T108" s="59"/>
      <c r="U108" s="59"/>
      <c r="V108" s="59"/>
      <c r="W108" s="58"/>
      <c r="X108" s="71" t="s">
        <v>53</v>
      </c>
      <c r="Y108" s="41"/>
      <c r="Z108" s="39"/>
      <c r="AA108" s="59"/>
      <c r="AB108" s="60"/>
      <c r="AC108" s="59"/>
      <c r="AD108" s="59"/>
      <c r="AE108" s="60"/>
      <c r="AF108" s="60"/>
      <c r="AG108" s="60"/>
      <c r="AH108" s="60"/>
      <c r="AI108" s="129">
        <v>44673</v>
      </c>
      <c r="AJ108" s="129">
        <v>44676</v>
      </c>
      <c r="AK108" s="129">
        <v>44700</v>
      </c>
      <c r="AL108" s="60" t="s">
        <v>127</v>
      </c>
      <c r="AM108" s="60" t="s">
        <v>127</v>
      </c>
      <c r="AN108" s="64" t="s">
        <v>30</v>
      </c>
      <c r="AO108" s="35">
        <f t="shared" si="4"/>
        <v>55043</v>
      </c>
      <c r="AP108" s="77">
        <v>55043</v>
      </c>
      <c r="AQ108" s="61"/>
      <c r="AR108" s="65">
        <f t="shared" si="5"/>
        <v>53493</v>
      </c>
      <c r="AS108" s="77">
        <v>53493</v>
      </c>
      <c r="AT108" s="61"/>
      <c r="AU108" s="59"/>
      <c r="AV108" s="59"/>
      <c r="AW108" s="59"/>
      <c r="AX108" s="59"/>
      <c r="AY108" s="59"/>
      <c r="AZ108" s="59"/>
      <c r="BA108" s="59"/>
      <c r="BB108" s="62"/>
    </row>
    <row r="109" spans="1:54" s="52" customFormat="1" ht="14.4" thickBot="1" x14ac:dyDescent="0.35">
      <c r="A109" s="145">
        <v>76</v>
      </c>
      <c r="B109" s="111"/>
      <c r="C109" s="57"/>
      <c r="D109" s="74" t="s">
        <v>61</v>
      </c>
      <c r="E109" s="71" t="s">
        <v>53</v>
      </c>
      <c r="F109" s="144" t="s">
        <v>44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9"/>
      <c r="T109" s="59"/>
      <c r="U109" s="59"/>
      <c r="V109" s="59"/>
      <c r="W109" s="58"/>
      <c r="X109" s="71" t="s">
        <v>53</v>
      </c>
      <c r="Y109" s="41"/>
      <c r="Z109" s="39"/>
      <c r="AA109" s="59"/>
      <c r="AB109" s="60"/>
      <c r="AC109" s="59"/>
      <c r="AD109" s="59"/>
      <c r="AE109" s="60"/>
      <c r="AF109" s="60"/>
      <c r="AG109" s="60"/>
      <c r="AH109" s="60"/>
      <c r="AI109" s="129">
        <v>44673</v>
      </c>
      <c r="AJ109" s="129">
        <v>44676</v>
      </c>
      <c r="AK109" s="129">
        <v>44700</v>
      </c>
      <c r="AL109" s="60" t="s">
        <v>127</v>
      </c>
      <c r="AM109" s="60" t="s">
        <v>127</v>
      </c>
      <c r="AN109" s="64" t="s">
        <v>30</v>
      </c>
      <c r="AO109" s="35">
        <f t="shared" si="4"/>
        <v>13930</v>
      </c>
      <c r="AP109" s="77">
        <v>13930</v>
      </c>
      <c r="AQ109" s="61"/>
      <c r="AR109" s="65">
        <f t="shared" si="5"/>
        <v>13574</v>
      </c>
      <c r="AS109" s="77">
        <v>13574</v>
      </c>
      <c r="AT109" s="61"/>
      <c r="AU109" s="59"/>
      <c r="AV109" s="59"/>
      <c r="AW109" s="59"/>
      <c r="AX109" s="59"/>
      <c r="AY109" s="59"/>
      <c r="AZ109" s="59"/>
      <c r="BA109" s="59"/>
      <c r="BB109" s="62"/>
    </row>
    <row r="110" spans="1:54" s="52" customFormat="1" ht="14.4" thickBot="1" x14ac:dyDescent="0.35">
      <c r="A110" s="145">
        <v>77</v>
      </c>
      <c r="B110" s="63"/>
      <c r="C110" s="57"/>
      <c r="D110" s="74" t="s">
        <v>45</v>
      </c>
      <c r="E110" s="71" t="s">
        <v>54</v>
      </c>
      <c r="F110" s="144" t="s">
        <v>44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9"/>
      <c r="T110" s="59"/>
      <c r="U110" s="59"/>
      <c r="V110" s="59"/>
      <c r="W110" s="58"/>
      <c r="X110" s="71" t="s">
        <v>54</v>
      </c>
      <c r="Y110" s="41"/>
      <c r="Z110" s="39"/>
      <c r="AA110" s="59"/>
      <c r="AB110" s="60"/>
      <c r="AC110" s="59"/>
      <c r="AD110" s="59"/>
      <c r="AE110" s="60"/>
      <c r="AF110" s="60"/>
      <c r="AG110" s="60"/>
      <c r="AH110" s="60"/>
      <c r="AI110" s="129">
        <v>44673</v>
      </c>
      <c r="AJ110" s="129">
        <v>44676</v>
      </c>
      <c r="AK110" s="129">
        <v>44722</v>
      </c>
      <c r="AL110" s="60" t="s">
        <v>133</v>
      </c>
      <c r="AM110" s="60" t="s">
        <v>133</v>
      </c>
      <c r="AN110" s="64" t="s">
        <v>30</v>
      </c>
      <c r="AO110" s="35">
        <f t="shared" si="4"/>
        <v>216521.5</v>
      </c>
      <c r="AP110" s="77">
        <v>216521.5</v>
      </c>
      <c r="AQ110" s="61"/>
      <c r="AR110" s="65">
        <f t="shared" si="5"/>
        <v>214395</v>
      </c>
      <c r="AS110" s="77">
        <v>214395</v>
      </c>
      <c r="AT110" s="61"/>
      <c r="AU110" s="59"/>
      <c r="AV110" s="59"/>
      <c r="AW110" s="59"/>
      <c r="AX110" s="59"/>
      <c r="AY110" s="59"/>
      <c r="AZ110" s="59"/>
      <c r="BA110" s="59"/>
      <c r="BB110" s="62"/>
    </row>
    <row r="111" spans="1:54" s="52" customFormat="1" ht="28.2" thickBot="1" x14ac:dyDescent="0.35">
      <c r="A111" s="145">
        <v>78</v>
      </c>
      <c r="B111" s="111"/>
      <c r="C111" s="57"/>
      <c r="D111" s="74" t="s">
        <v>93</v>
      </c>
      <c r="E111" s="71" t="s">
        <v>54</v>
      </c>
      <c r="F111" s="144" t="s">
        <v>44</v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9"/>
      <c r="T111" s="59"/>
      <c r="U111" s="59"/>
      <c r="V111" s="59"/>
      <c r="W111" s="58"/>
      <c r="X111" s="71" t="s">
        <v>54</v>
      </c>
      <c r="Y111" s="41"/>
      <c r="Z111" s="39"/>
      <c r="AA111" s="59"/>
      <c r="AB111" s="60"/>
      <c r="AC111" s="59"/>
      <c r="AD111" s="59"/>
      <c r="AE111" s="60"/>
      <c r="AF111" s="60"/>
      <c r="AG111" s="60"/>
      <c r="AH111" s="60"/>
      <c r="AI111" s="129">
        <v>44673</v>
      </c>
      <c r="AJ111" s="129">
        <v>44676</v>
      </c>
      <c r="AK111" s="129">
        <v>44699</v>
      </c>
      <c r="AL111" s="60" t="s">
        <v>125</v>
      </c>
      <c r="AM111" s="60" t="s">
        <v>125</v>
      </c>
      <c r="AN111" s="64" t="s">
        <v>30</v>
      </c>
      <c r="AO111" s="35">
        <f t="shared" si="4"/>
        <v>27000</v>
      </c>
      <c r="AP111" s="77">
        <v>27000</v>
      </c>
      <c r="AQ111" s="61"/>
      <c r="AR111" s="65">
        <f t="shared" si="5"/>
        <v>26780</v>
      </c>
      <c r="AS111" s="78">
        <v>26780</v>
      </c>
      <c r="AT111" s="61"/>
      <c r="AU111" s="59"/>
      <c r="AV111" s="59"/>
      <c r="AW111" s="59"/>
      <c r="AX111" s="59"/>
      <c r="AY111" s="59"/>
      <c r="AZ111" s="59"/>
      <c r="BA111" s="59"/>
      <c r="BB111" s="62"/>
    </row>
    <row r="112" spans="1:54" s="52" customFormat="1" ht="14.4" thickBot="1" x14ac:dyDescent="0.35">
      <c r="A112" s="145">
        <v>79</v>
      </c>
      <c r="B112" s="63"/>
      <c r="C112" s="57"/>
      <c r="D112" s="74" t="s">
        <v>86</v>
      </c>
      <c r="E112" s="71" t="s">
        <v>54</v>
      </c>
      <c r="F112" s="144" t="s">
        <v>44</v>
      </c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9"/>
      <c r="T112" s="59"/>
      <c r="U112" s="59"/>
      <c r="V112" s="59"/>
      <c r="W112" s="58"/>
      <c r="X112" s="71" t="s">
        <v>54</v>
      </c>
      <c r="Y112" s="41"/>
      <c r="Z112" s="39"/>
      <c r="AA112" s="59"/>
      <c r="AB112" s="60"/>
      <c r="AC112" s="59"/>
      <c r="AD112" s="59"/>
      <c r="AE112" s="60"/>
      <c r="AF112" s="60"/>
      <c r="AG112" s="60"/>
      <c r="AH112" s="60"/>
      <c r="AI112" s="129">
        <v>44673</v>
      </c>
      <c r="AJ112" s="129">
        <v>44676</v>
      </c>
      <c r="AK112" s="129">
        <v>44705</v>
      </c>
      <c r="AL112" s="60" t="s">
        <v>115</v>
      </c>
      <c r="AM112" s="60" t="s">
        <v>115</v>
      </c>
      <c r="AN112" s="64" t="s">
        <v>30</v>
      </c>
      <c r="AO112" s="35">
        <f t="shared" si="4"/>
        <v>45000</v>
      </c>
      <c r="AP112" s="77">
        <v>45000</v>
      </c>
      <c r="AQ112" s="61"/>
      <c r="AR112" s="65">
        <f t="shared" si="5"/>
        <v>44480</v>
      </c>
      <c r="AS112" s="77">
        <v>44480</v>
      </c>
      <c r="AT112" s="61"/>
      <c r="AU112" s="59"/>
      <c r="AV112" s="59"/>
      <c r="AW112" s="59"/>
      <c r="AX112" s="59"/>
      <c r="AY112" s="59"/>
      <c r="AZ112" s="59"/>
      <c r="BA112" s="59"/>
      <c r="BB112" s="62"/>
    </row>
    <row r="113" spans="1:54" s="52" customFormat="1" ht="28.2" thickBot="1" x14ac:dyDescent="0.35">
      <c r="A113" s="145">
        <v>80</v>
      </c>
      <c r="B113" s="111"/>
      <c r="C113" s="57"/>
      <c r="D113" s="74" t="s">
        <v>83</v>
      </c>
      <c r="E113" s="71" t="s">
        <v>54</v>
      </c>
      <c r="F113" s="144" t="s">
        <v>44</v>
      </c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9"/>
      <c r="T113" s="59"/>
      <c r="U113" s="59"/>
      <c r="V113" s="59"/>
      <c r="W113" s="58"/>
      <c r="X113" s="71" t="s">
        <v>54</v>
      </c>
      <c r="Y113" s="41"/>
      <c r="Z113" s="39"/>
      <c r="AA113" s="59"/>
      <c r="AB113" s="60"/>
      <c r="AC113" s="59"/>
      <c r="AD113" s="59"/>
      <c r="AE113" s="60"/>
      <c r="AF113" s="60"/>
      <c r="AG113" s="60"/>
      <c r="AH113" s="60"/>
      <c r="AI113" s="129">
        <v>44676</v>
      </c>
      <c r="AJ113" s="47">
        <v>44678</v>
      </c>
      <c r="AK113" s="129">
        <v>44694</v>
      </c>
      <c r="AL113" s="47">
        <v>44699</v>
      </c>
      <c r="AM113" s="135">
        <v>44699</v>
      </c>
      <c r="AN113" s="64" t="s">
        <v>30</v>
      </c>
      <c r="AO113" s="35">
        <f t="shared" si="4"/>
        <v>35000</v>
      </c>
      <c r="AP113" s="77">
        <v>35000</v>
      </c>
      <c r="AQ113" s="61"/>
      <c r="AR113" s="65">
        <f t="shared" si="5"/>
        <v>33865</v>
      </c>
      <c r="AS113" s="77">
        <v>33865</v>
      </c>
      <c r="AT113" s="61"/>
      <c r="AU113" s="59"/>
      <c r="AV113" s="59"/>
      <c r="AW113" s="59"/>
      <c r="AX113" s="59"/>
      <c r="AY113" s="59"/>
      <c r="AZ113" s="59"/>
      <c r="BA113" s="59"/>
      <c r="BB113" s="62"/>
    </row>
    <row r="114" spans="1:54" s="52" customFormat="1" ht="28.2" thickBot="1" x14ac:dyDescent="0.35">
      <c r="A114" s="145">
        <v>81</v>
      </c>
      <c r="B114" s="63"/>
      <c r="C114" s="57"/>
      <c r="D114" s="74" t="s">
        <v>94</v>
      </c>
      <c r="E114" s="71" t="s">
        <v>54</v>
      </c>
      <c r="F114" s="144" t="s">
        <v>44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9"/>
      <c r="T114" s="59"/>
      <c r="U114" s="59"/>
      <c r="V114" s="59"/>
      <c r="W114" s="58"/>
      <c r="X114" s="71" t="s">
        <v>54</v>
      </c>
      <c r="Y114" s="41"/>
      <c r="Z114" s="39"/>
      <c r="AA114" s="59"/>
      <c r="AB114" s="60"/>
      <c r="AC114" s="59"/>
      <c r="AD114" s="59"/>
      <c r="AE114" s="60"/>
      <c r="AF114" s="60"/>
      <c r="AG114" s="60"/>
      <c r="AH114" s="60"/>
      <c r="AI114" s="129">
        <v>44676</v>
      </c>
      <c r="AJ114" s="47">
        <v>44678</v>
      </c>
      <c r="AK114" s="138" t="s">
        <v>123</v>
      </c>
      <c r="AL114" s="47">
        <v>44704</v>
      </c>
      <c r="AM114" s="47">
        <v>44704</v>
      </c>
      <c r="AN114" s="64" t="s">
        <v>30</v>
      </c>
      <c r="AO114" s="35">
        <f t="shared" si="4"/>
        <v>1200</v>
      </c>
      <c r="AP114" s="77">
        <v>1200</v>
      </c>
      <c r="AQ114" s="61"/>
      <c r="AR114" s="65">
        <f t="shared" si="5"/>
        <v>1190</v>
      </c>
      <c r="AS114" s="77">
        <v>1190</v>
      </c>
      <c r="AT114" s="61"/>
      <c r="AU114" s="59"/>
      <c r="AV114" s="59"/>
      <c r="AW114" s="59"/>
      <c r="AX114" s="59"/>
      <c r="AY114" s="59"/>
      <c r="AZ114" s="59"/>
      <c r="BA114" s="59"/>
      <c r="BB114" s="62"/>
    </row>
    <row r="115" spans="1:54" s="52" customFormat="1" ht="28.2" thickBot="1" x14ac:dyDescent="0.35">
      <c r="A115" s="145">
        <v>82</v>
      </c>
      <c r="B115" s="111"/>
      <c r="C115" s="57"/>
      <c r="D115" s="74" t="s">
        <v>65</v>
      </c>
      <c r="E115" s="71" t="s">
        <v>54</v>
      </c>
      <c r="F115" s="144" t="s">
        <v>44</v>
      </c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9"/>
      <c r="T115" s="59"/>
      <c r="U115" s="59"/>
      <c r="V115" s="59"/>
      <c r="W115" s="58"/>
      <c r="X115" s="71" t="s">
        <v>54</v>
      </c>
      <c r="Y115" s="41"/>
      <c r="Z115" s="39"/>
      <c r="AA115" s="59"/>
      <c r="AB115" s="60"/>
      <c r="AC115" s="59"/>
      <c r="AD115" s="59"/>
      <c r="AE115" s="60"/>
      <c r="AF115" s="60"/>
      <c r="AG115" s="60"/>
      <c r="AH115" s="60"/>
      <c r="AI115" s="129">
        <v>44676</v>
      </c>
      <c r="AJ115" s="47">
        <v>44678</v>
      </c>
      <c r="AK115" s="129">
        <v>44705</v>
      </c>
      <c r="AL115" s="60" t="s">
        <v>115</v>
      </c>
      <c r="AM115" s="60" t="s">
        <v>115</v>
      </c>
      <c r="AN115" s="64" t="s">
        <v>30</v>
      </c>
      <c r="AO115" s="35">
        <f t="shared" si="4"/>
        <v>70286.5</v>
      </c>
      <c r="AP115" s="77">
        <v>70286.5</v>
      </c>
      <c r="AQ115" s="61"/>
      <c r="AR115" s="65">
        <f t="shared" si="5"/>
        <v>69061</v>
      </c>
      <c r="AS115" s="77">
        <v>69061</v>
      </c>
      <c r="AT115" s="61"/>
      <c r="AU115" s="59"/>
      <c r="AV115" s="59"/>
      <c r="AW115" s="59"/>
      <c r="AX115" s="59"/>
      <c r="AY115" s="59"/>
      <c r="AZ115" s="59"/>
      <c r="BA115" s="59"/>
      <c r="BB115" s="62"/>
    </row>
    <row r="116" spans="1:54" s="52" customFormat="1" ht="28.2" thickBot="1" x14ac:dyDescent="0.35">
      <c r="A116" s="145">
        <v>83</v>
      </c>
      <c r="B116" s="63"/>
      <c r="C116" s="57"/>
      <c r="D116" s="74" t="s">
        <v>80</v>
      </c>
      <c r="E116" s="71" t="s">
        <v>54</v>
      </c>
      <c r="F116" s="144" t="s">
        <v>44</v>
      </c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9"/>
      <c r="T116" s="59"/>
      <c r="U116" s="59"/>
      <c r="V116" s="59"/>
      <c r="W116" s="58"/>
      <c r="X116" s="71" t="s">
        <v>54</v>
      </c>
      <c r="Y116" s="41"/>
      <c r="Z116" s="39"/>
      <c r="AA116" s="59"/>
      <c r="AB116" s="60"/>
      <c r="AC116" s="59"/>
      <c r="AD116" s="59"/>
      <c r="AE116" s="60"/>
      <c r="AF116" s="60"/>
      <c r="AG116" s="60"/>
      <c r="AH116" s="60"/>
      <c r="AI116" s="129">
        <v>44676</v>
      </c>
      <c r="AJ116" s="47">
        <v>44678</v>
      </c>
      <c r="AK116" s="129">
        <v>44719</v>
      </c>
      <c r="AL116" s="60" t="s">
        <v>126</v>
      </c>
      <c r="AM116" s="60" t="s">
        <v>126</v>
      </c>
      <c r="AN116" s="64" t="s">
        <v>30</v>
      </c>
      <c r="AO116" s="35">
        <f t="shared" si="4"/>
        <v>15000</v>
      </c>
      <c r="AP116" s="77">
        <v>15000</v>
      </c>
      <c r="AQ116" s="61"/>
      <c r="AR116" s="65">
        <f t="shared" si="5"/>
        <v>14900</v>
      </c>
      <c r="AS116" s="77">
        <v>14900</v>
      </c>
      <c r="AT116" s="61"/>
      <c r="AU116" s="59"/>
      <c r="AV116" s="59"/>
      <c r="AW116" s="59"/>
      <c r="AX116" s="59"/>
      <c r="AY116" s="59"/>
      <c r="AZ116" s="59"/>
      <c r="BA116" s="59"/>
      <c r="BB116" s="62"/>
    </row>
    <row r="117" spans="1:54" s="52" customFormat="1" ht="28.2" thickBot="1" x14ac:dyDescent="0.35">
      <c r="A117" s="145">
        <v>84</v>
      </c>
      <c r="B117" s="111"/>
      <c r="C117" s="57"/>
      <c r="D117" s="74" t="s">
        <v>69</v>
      </c>
      <c r="E117" s="71" t="s">
        <v>54</v>
      </c>
      <c r="F117" s="144" t="s">
        <v>44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9"/>
      <c r="T117" s="59"/>
      <c r="U117" s="59"/>
      <c r="V117" s="59"/>
      <c r="W117" s="58"/>
      <c r="X117" s="71" t="s">
        <v>54</v>
      </c>
      <c r="Y117" s="41"/>
      <c r="Z117" s="39"/>
      <c r="AA117" s="59"/>
      <c r="AB117" s="60"/>
      <c r="AC117" s="59"/>
      <c r="AD117" s="59"/>
      <c r="AE117" s="60"/>
      <c r="AF117" s="60"/>
      <c r="AG117" s="60"/>
      <c r="AH117" s="60"/>
      <c r="AI117" s="129">
        <v>44676</v>
      </c>
      <c r="AJ117" s="47">
        <v>44678</v>
      </c>
      <c r="AK117" s="129">
        <v>44694</v>
      </c>
      <c r="AL117" s="47">
        <v>44699</v>
      </c>
      <c r="AM117" s="135">
        <v>44699</v>
      </c>
      <c r="AN117" s="64" t="s">
        <v>30</v>
      </c>
      <c r="AO117" s="35">
        <f t="shared" si="4"/>
        <v>41350</v>
      </c>
      <c r="AP117" s="77">
        <v>41350</v>
      </c>
      <c r="AQ117" s="61"/>
      <c r="AR117" s="65">
        <f t="shared" si="5"/>
        <v>41150</v>
      </c>
      <c r="AS117" s="77">
        <v>41150</v>
      </c>
      <c r="AT117" s="61"/>
      <c r="AU117" s="59"/>
      <c r="AV117" s="59"/>
      <c r="AW117" s="59"/>
      <c r="AX117" s="59"/>
      <c r="AY117" s="59"/>
      <c r="AZ117" s="59"/>
      <c r="BA117" s="59"/>
      <c r="BB117" s="62"/>
    </row>
    <row r="118" spans="1:54" s="52" customFormat="1" ht="14.4" thickBot="1" x14ac:dyDescent="0.35">
      <c r="A118" s="145">
        <v>85</v>
      </c>
      <c r="B118" s="63"/>
      <c r="C118" s="57"/>
      <c r="D118" s="74" t="s">
        <v>45</v>
      </c>
      <c r="E118" s="71" t="s">
        <v>48</v>
      </c>
      <c r="F118" s="144" t="s">
        <v>44</v>
      </c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9"/>
      <c r="T118" s="59"/>
      <c r="U118" s="59"/>
      <c r="V118" s="59"/>
      <c r="W118" s="58"/>
      <c r="X118" s="71" t="s">
        <v>48</v>
      </c>
      <c r="Y118" s="41"/>
      <c r="Z118" s="39"/>
      <c r="AA118" s="59"/>
      <c r="AB118" s="60"/>
      <c r="AC118" s="59"/>
      <c r="AD118" s="59"/>
      <c r="AE118" s="60"/>
      <c r="AF118" s="60"/>
      <c r="AG118" s="60"/>
      <c r="AH118" s="60"/>
      <c r="AI118" s="129">
        <v>44684</v>
      </c>
      <c r="AJ118" s="47">
        <v>44686</v>
      </c>
      <c r="AK118" s="129">
        <v>44700</v>
      </c>
      <c r="AL118" s="60" t="s">
        <v>128</v>
      </c>
      <c r="AM118" s="60" t="s">
        <v>128</v>
      </c>
      <c r="AN118" s="64" t="s">
        <v>30</v>
      </c>
      <c r="AO118" s="35">
        <f t="shared" si="4"/>
        <v>109750</v>
      </c>
      <c r="AP118" s="77">
        <v>109750</v>
      </c>
      <c r="AQ118" s="61"/>
      <c r="AR118" s="65">
        <f t="shared" si="5"/>
        <v>109632</v>
      </c>
      <c r="AS118" s="77">
        <v>109632</v>
      </c>
      <c r="AT118" s="61"/>
      <c r="AU118" s="59"/>
      <c r="AV118" s="59"/>
      <c r="AW118" s="59"/>
      <c r="AX118" s="59"/>
      <c r="AY118" s="59"/>
      <c r="AZ118" s="59"/>
      <c r="BA118" s="59"/>
      <c r="BB118" s="62"/>
    </row>
    <row r="119" spans="1:54" s="52" customFormat="1" ht="14.4" thickBot="1" x14ac:dyDescent="0.35">
      <c r="A119" s="145">
        <v>86</v>
      </c>
      <c r="B119" s="111"/>
      <c r="C119" s="57"/>
      <c r="D119" s="74" t="s">
        <v>61</v>
      </c>
      <c r="E119" s="71" t="s">
        <v>48</v>
      </c>
      <c r="F119" s="144" t="s">
        <v>44</v>
      </c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9"/>
      <c r="T119" s="59"/>
      <c r="U119" s="59"/>
      <c r="V119" s="59"/>
      <c r="W119" s="58"/>
      <c r="X119" s="71" t="s">
        <v>48</v>
      </c>
      <c r="Y119" s="41"/>
      <c r="Z119" s="39"/>
      <c r="AA119" s="59"/>
      <c r="AB119" s="60"/>
      <c r="AC119" s="59"/>
      <c r="AD119" s="59"/>
      <c r="AE119" s="60"/>
      <c r="AF119" s="60"/>
      <c r="AG119" s="60"/>
      <c r="AH119" s="60"/>
      <c r="AI119" s="129">
        <v>44684</v>
      </c>
      <c r="AJ119" s="47">
        <v>44686</v>
      </c>
      <c r="AK119" s="129">
        <v>44700</v>
      </c>
      <c r="AL119" s="60" t="s">
        <v>128</v>
      </c>
      <c r="AM119" s="60" t="s">
        <v>128</v>
      </c>
      <c r="AN119" s="64" t="s">
        <v>30</v>
      </c>
      <c r="AO119" s="35">
        <f t="shared" si="4"/>
        <v>40544</v>
      </c>
      <c r="AP119" s="77">
        <v>40544</v>
      </c>
      <c r="AQ119" s="61"/>
      <c r="AR119" s="65">
        <f t="shared" si="5"/>
        <v>40344</v>
      </c>
      <c r="AS119" s="77">
        <v>40344</v>
      </c>
      <c r="AT119" s="61"/>
      <c r="AU119" s="59"/>
      <c r="AV119" s="59"/>
      <c r="AW119" s="59"/>
      <c r="AX119" s="59"/>
      <c r="AY119" s="59"/>
      <c r="AZ119" s="59"/>
      <c r="BA119" s="59"/>
      <c r="BB119" s="62"/>
    </row>
    <row r="120" spans="1:54" s="52" customFormat="1" ht="14.4" thickBot="1" x14ac:dyDescent="0.35">
      <c r="A120" s="145">
        <v>87</v>
      </c>
      <c r="B120" s="63"/>
      <c r="C120" s="57"/>
      <c r="D120" s="74" t="s">
        <v>81</v>
      </c>
      <c r="E120" s="71" t="s">
        <v>48</v>
      </c>
      <c r="F120" s="144" t="s">
        <v>44</v>
      </c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9"/>
      <c r="T120" s="59"/>
      <c r="U120" s="59"/>
      <c r="V120" s="59"/>
      <c r="W120" s="58"/>
      <c r="X120" s="71" t="s">
        <v>48</v>
      </c>
      <c r="Y120" s="41"/>
      <c r="Z120" s="39"/>
      <c r="AA120" s="59"/>
      <c r="AB120" s="60"/>
      <c r="AC120" s="59"/>
      <c r="AD120" s="59"/>
      <c r="AE120" s="60"/>
      <c r="AF120" s="60"/>
      <c r="AG120" s="60"/>
      <c r="AH120" s="60"/>
      <c r="AI120" s="129">
        <v>44684</v>
      </c>
      <c r="AJ120" s="47">
        <v>44686</v>
      </c>
      <c r="AK120" s="129">
        <v>44704</v>
      </c>
      <c r="AL120" s="60" t="s">
        <v>129</v>
      </c>
      <c r="AM120" s="60" t="s">
        <v>129</v>
      </c>
      <c r="AN120" s="64" t="s">
        <v>30</v>
      </c>
      <c r="AO120" s="35">
        <f t="shared" si="4"/>
        <v>2400</v>
      </c>
      <c r="AP120" s="77">
        <v>2400</v>
      </c>
      <c r="AQ120" s="61"/>
      <c r="AR120" s="65">
        <f t="shared" si="5"/>
        <v>2100</v>
      </c>
      <c r="AS120" s="77">
        <v>2100</v>
      </c>
      <c r="AT120" s="61"/>
      <c r="AU120" s="59"/>
      <c r="AV120" s="59"/>
      <c r="AW120" s="59"/>
      <c r="AX120" s="59"/>
      <c r="AY120" s="59"/>
      <c r="AZ120" s="59"/>
      <c r="BA120" s="59"/>
      <c r="BB120" s="62"/>
    </row>
    <row r="121" spans="1:54" s="52" customFormat="1" ht="14.4" thickBot="1" x14ac:dyDescent="0.35">
      <c r="A121" s="145">
        <v>88</v>
      </c>
      <c r="B121" s="111"/>
      <c r="C121" s="57"/>
      <c r="D121" s="74" t="s">
        <v>95</v>
      </c>
      <c r="E121" s="71" t="s">
        <v>49</v>
      </c>
      <c r="F121" s="144" t="s">
        <v>44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9"/>
      <c r="T121" s="59"/>
      <c r="U121" s="59"/>
      <c r="V121" s="59"/>
      <c r="W121" s="58"/>
      <c r="X121" s="71" t="s">
        <v>49</v>
      </c>
      <c r="Y121" s="41"/>
      <c r="Z121" s="39"/>
      <c r="AA121" s="59"/>
      <c r="AB121" s="60"/>
      <c r="AC121" s="59"/>
      <c r="AD121" s="59"/>
      <c r="AE121" s="60"/>
      <c r="AF121" s="60"/>
      <c r="AG121" s="60"/>
      <c r="AH121" s="60"/>
      <c r="AI121" s="129">
        <v>44684</v>
      </c>
      <c r="AJ121" s="47">
        <v>44686</v>
      </c>
      <c r="AK121" s="129">
        <v>44708</v>
      </c>
      <c r="AL121" s="60" t="s">
        <v>130</v>
      </c>
      <c r="AM121" s="60" t="s">
        <v>130</v>
      </c>
      <c r="AN121" s="64" t="s">
        <v>30</v>
      </c>
      <c r="AO121" s="35">
        <f t="shared" si="4"/>
        <v>130000</v>
      </c>
      <c r="AP121" s="77">
        <v>130000</v>
      </c>
      <c r="AQ121" s="61"/>
      <c r="AR121" s="65">
        <f t="shared" si="5"/>
        <v>128060</v>
      </c>
      <c r="AS121" s="77">
        <v>128060</v>
      </c>
      <c r="AT121" s="61"/>
      <c r="AU121" s="59"/>
      <c r="AV121" s="59"/>
      <c r="AW121" s="59"/>
      <c r="AX121" s="59"/>
      <c r="AY121" s="59"/>
      <c r="AZ121" s="59"/>
      <c r="BA121" s="59"/>
      <c r="BB121" s="62"/>
    </row>
    <row r="122" spans="1:54" s="52" customFormat="1" ht="18.75" customHeight="1" thickBot="1" x14ac:dyDescent="0.35">
      <c r="A122" s="145">
        <v>89</v>
      </c>
      <c r="B122" s="63"/>
      <c r="C122" s="57"/>
      <c r="D122" s="74" t="s">
        <v>96</v>
      </c>
      <c r="E122" s="71" t="s">
        <v>49</v>
      </c>
      <c r="F122" s="144" t="s">
        <v>44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9"/>
      <c r="T122" s="59"/>
      <c r="U122" s="59"/>
      <c r="V122" s="59"/>
      <c r="W122" s="58"/>
      <c r="X122" s="71" t="s">
        <v>49</v>
      </c>
      <c r="Y122" s="59"/>
      <c r="Z122" s="58"/>
      <c r="AA122" s="59"/>
      <c r="AB122" s="60"/>
      <c r="AC122" s="59"/>
      <c r="AD122" s="59"/>
      <c r="AE122" s="60"/>
      <c r="AF122" s="60"/>
      <c r="AG122" s="60"/>
      <c r="AH122" s="60"/>
      <c r="AI122" s="129">
        <v>44684</v>
      </c>
      <c r="AJ122" s="47">
        <v>44686</v>
      </c>
      <c r="AK122" s="138" t="s">
        <v>123</v>
      </c>
      <c r="AL122" s="47">
        <v>44704</v>
      </c>
      <c r="AM122" s="47">
        <v>44704</v>
      </c>
      <c r="AN122" s="139" t="s">
        <v>30</v>
      </c>
      <c r="AO122" s="118">
        <f t="shared" si="4"/>
        <v>89995</v>
      </c>
      <c r="AP122" s="77">
        <v>89995</v>
      </c>
      <c r="AQ122" s="61"/>
      <c r="AR122" s="122">
        <f t="shared" si="5"/>
        <v>88925</v>
      </c>
      <c r="AS122" s="77">
        <v>88925</v>
      </c>
      <c r="AT122" s="61"/>
      <c r="AU122" s="59"/>
      <c r="AV122" s="59"/>
      <c r="AW122" s="59"/>
      <c r="AX122" s="59"/>
      <c r="AY122" s="59"/>
      <c r="AZ122" s="59"/>
      <c r="BA122" s="59"/>
      <c r="BB122" s="62"/>
    </row>
    <row r="123" spans="1:54" s="52" customFormat="1" ht="14.4" thickBot="1" x14ac:dyDescent="0.35">
      <c r="A123" s="145">
        <v>90</v>
      </c>
      <c r="B123" s="111"/>
      <c r="C123" s="57"/>
      <c r="D123" s="74" t="s">
        <v>45</v>
      </c>
      <c r="E123" s="71" t="s">
        <v>49</v>
      </c>
      <c r="F123" s="144" t="s">
        <v>44</v>
      </c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9"/>
      <c r="T123" s="59"/>
      <c r="U123" s="59"/>
      <c r="V123" s="59"/>
      <c r="W123" s="58"/>
      <c r="X123" s="71" t="s">
        <v>49</v>
      </c>
      <c r="Y123" s="41"/>
      <c r="Z123" s="39"/>
      <c r="AA123" s="59"/>
      <c r="AB123" s="60"/>
      <c r="AC123" s="59"/>
      <c r="AD123" s="59"/>
      <c r="AE123" s="60"/>
      <c r="AF123" s="60"/>
      <c r="AG123" s="60"/>
      <c r="AH123" s="60"/>
      <c r="AI123" s="129">
        <v>44684</v>
      </c>
      <c r="AJ123" s="47">
        <v>44686</v>
      </c>
      <c r="AK123" s="129">
        <v>44699</v>
      </c>
      <c r="AL123" s="60" t="s">
        <v>125</v>
      </c>
      <c r="AM123" s="60" t="s">
        <v>125</v>
      </c>
      <c r="AN123" s="64" t="s">
        <v>30</v>
      </c>
      <c r="AO123" s="35">
        <f t="shared" si="4"/>
        <v>16500</v>
      </c>
      <c r="AP123" s="77">
        <v>16500</v>
      </c>
      <c r="AQ123" s="61"/>
      <c r="AR123" s="65">
        <f t="shared" si="5"/>
        <v>15508</v>
      </c>
      <c r="AS123" s="77">
        <v>15508</v>
      </c>
      <c r="AT123" s="61"/>
      <c r="AU123" s="59"/>
      <c r="AV123" s="59"/>
      <c r="AW123" s="59"/>
      <c r="AX123" s="59"/>
      <c r="AY123" s="59"/>
      <c r="AZ123" s="59"/>
      <c r="BA123" s="59"/>
      <c r="BB123" s="62"/>
    </row>
    <row r="124" spans="1:54" s="52" customFormat="1" ht="17.25" customHeight="1" thickBot="1" x14ac:dyDescent="0.35">
      <c r="A124" s="145">
        <v>91</v>
      </c>
      <c r="B124" s="63"/>
      <c r="C124" s="57"/>
      <c r="D124" s="74" t="s">
        <v>84</v>
      </c>
      <c r="E124" s="71" t="s">
        <v>53</v>
      </c>
      <c r="F124" s="144" t="s">
        <v>44</v>
      </c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9"/>
      <c r="T124" s="59"/>
      <c r="U124" s="59"/>
      <c r="V124" s="59"/>
      <c r="W124" s="58"/>
      <c r="X124" s="71" t="s">
        <v>53</v>
      </c>
      <c r="Y124" s="59"/>
      <c r="Z124" s="58"/>
      <c r="AA124" s="59"/>
      <c r="AB124" s="60"/>
      <c r="AC124" s="59"/>
      <c r="AD124" s="59"/>
      <c r="AE124" s="60"/>
      <c r="AF124" s="60"/>
      <c r="AG124" s="60"/>
      <c r="AH124" s="60"/>
      <c r="AI124" s="129">
        <v>44684</v>
      </c>
      <c r="AJ124" s="47">
        <v>44686</v>
      </c>
      <c r="AK124" s="129">
        <v>44700</v>
      </c>
      <c r="AL124" s="60" t="s">
        <v>127</v>
      </c>
      <c r="AM124" s="60" t="s">
        <v>127</v>
      </c>
      <c r="AN124" s="139" t="s">
        <v>30</v>
      </c>
      <c r="AO124" s="118">
        <f t="shared" si="4"/>
        <v>46189</v>
      </c>
      <c r="AP124" s="77">
        <v>46189</v>
      </c>
      <c r="AQ124" s="61"/>
      <c r="AR124" s="122">
        <f t="shared" si="5"/>
        <v>45100</v>
      </c>
      <c r="AS124" s="77">
        <v>45100</v>
      </c>
      <c r="AT124" s="61"/>
      <c r="AU124" s="59"/>
      <c r="AV124" s="59"/>
      <c r="AW124" s="59"/>
      <c r="AX124" s="59"/>
      <c r="AY124" s="59"/>
      <c r="AZ124" s="59"/>
      <c r="BA124" s="59"/>
      <c r="BB124" s="62"/>
    </row>
    <row r="125" spans="1:54" s="52" customFormat="1" ht="14.4" thickBot="1" x14ac:dyDescent="0.35">
      <c r="A125" s="145">
        <v>92</v>
      </c>
      <c r="B125" s="111"/>
      <c r="C125" s="57"/>
      <c r="D125" s="74" t="s">
        <v>45</v>
      </c>
      <c r="E125" s="71" t="s">
        <v>53</v>
      </c>
      <c r="F125" s="144" t="s">
        <v>44</v>
      </c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9"/>
      <c r="T125" s="59"/>
      <c r="U125" s="59"/>
      <c r="V125" s="59"/>
      <c r="W125" s="58"/>
      <c r="X125" s="71" t="s">
        <v>53</v>
      </c>
      <c r="Y125" s="41"/>
      <c r="Z125" s="39"/>
      <c r="AA125" s="59"/>
      <c r="AB125" s="60"/>
      <c r="AC125" s="59"/>
      <c r="AD125" s="59"/>
      <c r="AE125" s="60"/>
      <c r="AF125" s="60"/>
      <c r="AG125" s="60"/>
      <c r="AH125" s="60"/>
      <c r="AI125" s="129">
        <v>44684</v>
      </c>
      <c r="AJ125" s="47">
        <v>44686</v>
      </c>
      <c r="AK125" s="129">
        <v>44722</v>
      </c>
      <c r="AL125" s="60" t="s">
        <v>133</v>
      </c>
      <c r="AM125" s="60" t="s">
        <v>133</v>
      </c>
      <c r="AN125" s="64" t="s">
        <v>30</v>
      </c>
      <c r="AO125" s="35">
        <f t="shared" si="4"/>
        <v>50959</v>
      </c>
      <c r="AP125" s="77">
        <v>50959</v>
      </c>
      <c r="AQ125" s="61"/>
      <c r="AR125" s="65">
        <f t="shared" si="5"/>
        <v>50389</v>
      </c>
      <c r="AS125" s="77">
        <v>50389</v>
      </c>
      <c r="AT125" s="61"/>
      <c r="AU125" s="59"/>
      <c r="AV125" s="59"/>
      <c r="AW125" s="59"/>
      <c r="AX125" s="59"/>
      <c r="AY125" s="59"/>
      <c r="AZ125" s="59"/>
      <c r="BA125" s="59"/>
      <c r="BB125" s="62"/>
    </row>
    <row r="126" spans="1:54" s="52" customFormat="1" ht="14.4" thickBot="1" x14ac:dyDescent="0.35">
      <c r="A126" s="145">
        <v>93</v>
      </c>
      <c r="B126" s="63"/>
      <c r="C126" s="57"/>
      <c r="D126" s="74" t="s">
        <v>86</v>
      </c>
      <c r="E126" s="71" t="s">
        <v>48</v>
      </c>
      <c r="F126" s="144" t="s">
        <v>44</v>
      </c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9"/>
      <c r="T126" s="59"/>
      <c r="U126" s="59"/>
      <c r="V126" s="59"/>
      <c r="W126" s="58"/>
      <c r="X126" s="71" t="s">
        <v>48</v>
      </c>
      <c r="Y126" s="41"/>
      <c r="Z126" s="39"/>
      <c r="AA126" s="59"/>
      <c r="AB126" s="60"/>
      <c r="AC126" s="59"/>
      <c r="AD126" s="59"/>
      <c r="AE126" s="60"/>
      <c r="AF126" s="60"/>
      <c r="AG126" s="60"/>
      <c r="AH126" s="60"/>
      <c r="AI126" s="129">
        <v>44692</v>
      </c>
      <c r="AJ126" s="47">
        <v>44693</v>
      </c>
      <c r="AK126" s="129">
        <v>44719</v>
      </c>
      <c r="AL126" s="60" t="s">
        <v>126</v>
      </c>
      <c r="AM126" s="60" t="s">
        <v>126</v>
      </c>
      <c r="AN126" s="64" t="s">
        <v>30</v>
      </c>
      <c r="AO126" s="35">
        <f t="shared" si="4"/>
        <v>19500</v>
      </c>
      <c r="AP126" s="77">
        <v>19500</v>
      </c>
      <c r="AQ126" s="61"/>
      <c r="AR126" s="65">
        <f t="shared" si="5"/>
        <v>19450</v>
      </c>
      <c r="AS126" s="77">
        <v>19450</v>
      </c>
      <c r="AT126" s="61"/>
      <c r="AU126" s="59"/>
      <c r="AV126" s="59"/>
      <c r="AW126" s="59"/>
      <c r="AX126" s="59"/>
      <c r="AY126" s="59"/>
      <c r="AZ126" s="59"/>
      <c r="BA126" s="59"/>
      <c r="BB126" s="62"/>
    </row>
    <row r="127" spans="1:54" s="52" customFormat="1" ht="14.4" thickBot="1" x14ac:dyDescent="0.35">
      <c r="A127" s="145">
        <v>94</v>
      </c>
      <c r="B127" s="111"/>
      <c r="C127" s="57"/>
      <c r="D127" s="74" t="s">
        <v>61</v>
      </c>
      <c r="E127" s="71" t="s">
        <v>51</v>
      </c>
      <c r="F127" s="144" t="s">
        <v>44</v>
      </c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9"/>
      <c r="T127" s="59"/>
      <c r="U127" s="59"/>
      <c r="V127" s="59"/>
      <c r="W127" s="58"/>
      <c r="X127" s="71" t="s">
        <v>51</v>
      </c>
      <c r="Y127" s="41"/>
      <c r="Z127" s="39"/>
      <c r="AA127" s="59"/>
      <c r="AB127" s="60"/>
      <c r="AC127" s="59"/>
      <c r="AD127" s="59"/>
      <c r="AE127" s="60"/>
      <c r="AF127" s="60"/>
      <c r="AG127" s="60"/>
      <c r="AH127" s="60"/>
      <c r="AI127" s="129">
        <v>44692</v>
      </c>
      <c r="AJ127" s="47">
        <v>44693</v>
      </c>
      <c r="AK127" s="129">
        <v>44708</v>
      </c>
      <c r="AL127" s="60" t="s">
        <v>115</v>
      </c>
      <c r="AM127" s="60" t="s">
        <v>115</v>
      </c>
      <c r="AN127" s="64" t="s">
        <v>30</v>
      </c>
      <c r="AO127" s="35">
        <f t="shared" si="4"/>
        <v>7040</v>
      </c>
      <c r="AP127" s="77">
        <v>7040</v>
      </c>
      <c r="AQ127" s="61"/>
      <c r="AR127" s="65">
        <f t="shared" si="5"/>
        <v>6666</v>
      </c>
      <c r="AS127" s="77">
        <v>6666</v>
      </c>
      <c r="AT127" s="61"/>
      <c r="AU127" s="59"/>
      <c r="AV127" s="59"/>
      <c r="AW127" s="59"/>
      <c r="AX127" s="59"/>
      <c r="AY127" s="59"/>
      <c r="AZ127" s="59"/>
      <c r="BA127" s="59"/>
      <c r="BB127" s="62"/>
    </row>
    <row r="128" spans="1:54" s="52" customFormat="1" ht="21.75" customHeight="1" thickBot="1" x14ac:dyDescent="0.35">
      <c r="A128" s="145">
        <v>95</v>
      </c>
      <c r="B128" s="63"/>
      <c r="C128" s="57"/>
      <c r="D128" s="74" t="s">
        <v>96</v>
      </c>
      <c r="E128" s="71" t="s">
        <v>51</v>
      </c>
      <c r="F128" s="144" t="s">
        <v>44</v>
      </c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9"/>
      <c r="T128" s="59"/>
      <c r="U128" s="59"/>
      <c r="V128" s="59"/>
      <c r="W128" s="58"/>
      <c r="X128" s="71" t="s">
        <v>51</v>
      </c>
      <c r="Y128" s="59"/>
      <c r="Z128" s="58"/>
      <c r="AA128" s="59"/>
      <c r="AB128" s="60"/>
      <c r="AC128" s="59"/>
      <c r="AD128" s="59"/>
      <c r="AE128" s="60"/>
      <c r="AF128" s="60"/>
      <c r="AG128" s="60"/>
      <c r="AH128" s="60"/>
      <c r="AI128" s="129">
        <v>44692</v>
      </c>
      <c r="AJ128" s="47">
        <v>44693</v>
      </c>
      <c r="AK128" s="129">
        <v>44708</v>
      </c>
      <c r="AL128" s="60" t="s">
        <v>134</v>
      </c>
      <c r="AM128" s="60" t="s">
        <v>134</v>
      </c>
      <c r="AN128" s="139" t="s">
        <v>30</v>
      </c>
      <c r="AO128" s="118">
        <f t="shared" si="4"/>
        <v>70000</v>
      </c>
      <c r="AP128" s="77">
        <v>70000</v>
      </c>
      <c r="AQ128" s="61"/>
      <c r="AR128" s="122">
        <f t="shared" si="5"/>
        <v>69000</v>
      </c>
      <c r="AS128" s="77">
        <v>69000</v>
      </c>
      <c r="AT128" s="61"/>
      <c r="AU128" s="59"/>
      <c r="AV128" s="59"/>
      <c r="AW128" s="59"/>
      <c r="AX128" s="59"/>
      <c r="AY128" s="59"/>
      <c r="AZ128" s="59"/>
      <c r="BA128" s="59"/>
      <c r="BB128" s="62"/>
    </row>
    <row r="129" spans="1:54" s="52" customFormat="1" ht="14.4" thickBot="1" x14ac:dyDescent="0.35">
      <c r="A129" s="145">
        <v>96</v>
      </c>
      <c r="B129" s="111"/>
      <c r="C129" s="57"/>
      <c r="D129" s="74" t="s">
        <v>97</v>
      </c>
      <c r="E129" s="71" t="s">
        <v>51</v>
      </c>
      <c r="F129" s="144" t="s">
        <v>44</v>
      </c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9"/>
      <c r="T129" s="59"/>
      <c r="U129" s="59"/>
      <c r="V129" s="59"/>
      <c r="W129" s="58"/>
      <c r="X129" s="71" t="s">
        <v>51</v>
      </c>
      <c r="Y129" s="41"/>
      <c r="Z129" s="39"/>
      <c r="AA129" s="59"/>
      <c r="AB129" s="60"/>
      <c r="AC129" s="59"/>
      <c r="AD129" s="59"/>
      <c r="AE129" s="60"/>
      <c r="AF129" s="60"/>
      <c r="AG129" s="60"/>
      <c r="AH129" s="60"/>
      <c r="AI129" s="129">
        <v>44692</v>
      </c>
      <c r="AJ129" s="47">
        <v>44693</v>
      </c>
      <c r="AK129" s="129">
        <v>44708</v>
      </c>
      <c r="AL129" s="60" t="s">
        <v>134</v>
      </c>
      <c r="AM129" s="60" t="s">
        <v>134</v>
      </c>
      <c r="AN129" s="64" t="s">
        <v>30</v>
      </c>
      <c r="AO129" s="35">
        <f t="shared" si="4"/>
        <v>25000</v>
      </c>
      <c r="AP129" s="77">
        <v>25000</v>
      </c>
      <c r="AQ129" s="61"/>
      <c r="AR129" s="65">
        <f t="shared" si="5"/>
        <v>24500</v>
      </c>
      <c r="AS129" s="77">
        <v>24500</v>
      </c>
      <c r="AT129" s="61"/>
      <c r="AU129" s="59"/>
      <c r="AV129" s="59"/>
      <c r="AW129" s="59"/>
      <c r="AX129" s="59"/>
      <c r="AY129" s="59"/>
      <c r="AZ129" s="59"/>
      <c r="BA129" s="59"/>
      <c r="BB129" s="62"/>
    </row>
    <row r="130" spans="1:54" s="52" customFormat="1" ht="14.4" thickBot="1" x14ac:dyDescent="0.35">
      <c r="A130" s="145">
        <v>97</v>
      </c>
      <c r="B130" s="63"/>
      <c r="C130" s="57"/>
      <c r="D130" s="74" t="s">
        <v>98</v>
      </c>
      <c r="E130" s="71" t="s">
        <v>51</v>
      </c>
      <c r="F130" s="144" t="s">
        <v>44</v>
      </c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9"/>
      <c r="T130" s="59"/>
      <c r="U130" s="59"/>
      <c r="V130" s="59"/>
      <c r="W130" s="58"/>
      <c r="X130" s="71" t="s">
        <v>51</v>
      </c>
      <c r="Y130" s="41"/>
      <c r="Z130" s="39"/>
      <c r="AA130" s="59"/>
      <c r="AB130" s="60"/>
      <c r="AC130" s="59"/>
      <c r="AD130" s="59"/>
      <c r="AE130" s="60"/>
      <c r="AF130" s="60"/>
      <c r="AG130" s="60"/>
      <c r="AH130" s="60"/>
      <c r="AI130" s="129">
        <v>44692</v>
      </c>
      <c r="AJ130" s="47">
        <v>44693</v>
      </c>
      <c r="AK130" s="129">
        <v>44708</v>
      </c>
      <c r="AL130" s="60" t="s">
        <v>130</v>
      </c>
      <c r="AM130" s="60" t="s">
        <v>130</v>
      </c>
      <c r="AN130" s="64" t="s">
        <v>30</v>
      </c>
      <c r="AO130" s="35">
        <f t="shared" si="4"/>
        <v>12600</v>
      </c>
      <c r="AP130" s="77">
        <v>12600</v>
      </c>
      <c r="AQ130" s="61"/>
      <c r="AR130" s="65">
        <f t="shared" si="5"/>
        <v>12250</v>
      </c>
      <c r="AS130" s="77">
        <v>12250</v>
      </c>
      <c r="AT130" s="61"/>
      <c r="AU130" s="59"/>
      <c r="AV130" s="59"/>
      <c r="AW130" s="59"/>
      <c r="AX130" s="59"/>
      <c r="AY130" s="59"/>
      <c r="AZ130" s="59"/>
      <c r="BA130" s="59"/>
      <c r="BB130" s="62"/>
    </row>
    <row r="131" spans="1:54" s="52" customFormat="1" ht="14.4" thickBot="1" x14ac:dyDescent="0.35">
      <c r="A131" s="145">
        <v>98</v>
      </c>
      <c r="B131" s="111"/>
      <c r="C131" s="57"/>
      <c r="D131" s="74" t="s">
        <v>45</v>
      </c>
      <c r="E131" s="71" t="s">
        <v>51</v>
      </c>
      <c r="F131" s="144" t="s">
        <v>44</v>
      </c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9"/>
      <c r="T131" s="59"/>
      <c r="U131" s="59"/>
      <c r="V131" s="59"/>
      <c r="W131" s="58"/>
      <c r="X131" s="71" t="s">
        <v>51</v>
      </c>
      <c r="Y131" s="41"/>
      <c r="Z131" s="39"/>
      <c r="AA131" s="59"/>
      <c r="AB131" s="60"/>
      <c r="AC131" s="59"/>
      <c r="AD131" s="59"/>
      <c r="AE131" s="60"/>
      <c r="AF131" s="60"/>
      <c r="AG131" s="60"/>
      <c r="AH131" s="60"/>
      <c r="AI131" s="129">
        <v>44692</v>
      </c>
      <c r="AJ131" s="47">
        <v>44693</v>
      </c>
      <c r="AK131" s="129">
        <v>44708</v>
      </c>
      <c r="AL131" s="60" t="s">
        <v>130</v>
      </c>
      <c r="AM131" s="60" t="s">
        <v>130</v>
      </c>
      <c r="AN131" s="64" t="s">
        <v>30</v>
      </c>
      <c r="AO131" s="35">
        <f t="shared" si="4"/>
        <v>31545</v>
      </c>
      <c r="AP131" s="77">
        <v>31545</v>
      </c>
      <c r="AQ131" s="61"/>
      <c r="AR131" s="65">
        <f t="shared" si="5"/>
        <v>30015</v>
      </c>
      <c r="AS131" s="77">
        <v>30015</v>
      </c>
      <c r="AT131" s="61"/>
      <c r="AU131" s="59"/>
      <c r="AV131" s="59"/>
      <c r="AW131" s="59"/>
      <c r="AX131" s="59"/>
      <c r="AY131" s="59"/>
      <c r="AZ131" s="59"/>
      <c r="BA131" s="59"/>
      <c r="BB131" s="62"/>
    </row>
    <row r="132" spans="1:54" s="52" customFormat="1" ht="28.2" thickBot="1" x14ac:dyDescent="0.35">
      <c r="A132" s="145">
        <v>99</v>
      </c>
      <c r="B132" s="63"/>
      <c r="C132" s="57"/>
      <c r="D132" s="74" t="s">
        <v>99</v>
      </c>
      <c r="E132" s="71" t="s">
        <v>55</v>
      </c>
      <c r="F132" s="144" t="s">
        <v>44</v>
      </c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9"/>
      <c r="T132" s="59"/>
      <c r="U132" s="59"/>
      <c r="V132" s="59"/>
      <c r="W132" s="58"/>
      <c r="X132" s="71" t="s">
        <v>55</v>
      </c>
      <c r="Y132" s="41"/>
      <c r="Z132" s="39"/>
      <c r="AA132" s="59"/>
      <c r="AB132" s="60"/>
      <c r="AC132" s="59"/>
      <c r="AD132" s="59"/>
      <c r="AE132" s="60"/>
      <c r="AF132" s="60"/>
      <c r="AG132" s="60"/>
      <c r="AH132" s="60"/>
      <c r="AI132" s="129">
        <v>44698</v>
      </c>
      <c r="AJ132" s="47">
        <v>44699</v>
      </c>
      <c r="AK132" s="129">
        <v>44708</v>
      </c>
      <c r="AL132" s="60" t="s">
        <v>135</v>
      </c>
      <c r="AM132" s="60" t="s">
        <v>135</v>
      </c>
      <c r="AN132" s="64" t="s">
        <v>30</v>
      </c>
      <c r="AO132" s="35">
        <f t="shared" si="4"/>
        <v>151821.25</v>
      </c>
      <c r="AP132" s="77">
        <v>151821.25</v>
      </c>
      <c r="AQ132" s="61"/>
      <c r="AR132" s="65">
        <f t="shared" si="5"/>
        <v>150950</v>
      </c>
      <c r="AS132" s="77">
        <v>150950</v>
      </c>
      <c r="AT132" s="61"/>
      <c r="AU132" s="59"/>
      <c r="AV132" s="59"/>
      <c r="AW132" s="59"/>
      <c r="AX132" s="59"/>
      <c r="AY132" s="59"/>
      <c r="AZ132" s="59"/>
      <c r="BA132" s="59"/>
      <c r="BB132" s="62"/>
    </row>
    <row r="133" spans="1:54" s="52" customFormat="1" ht="14.4" thickBot="1" x14ac:dyDescent="0.35">
      <c r="A133" s="145">
        <v>100</v>
      </c>
      <c r="B133" s="111"/>
      <c r="C133" s="57"/>
      <c r="D133" s="74" t="s">
        <v>45</v>
      </c>
      <c r="E133" s="71" t="s">
        <v>55</v>
      </c>
      <c r="F133" s="144" t="s">
        <v>44</v>
      </c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9"/>
      <c r="T133" s="59"/>
      <c r="U133" s="59"/>
      <c r="V133" s="59"/>
      <c r="W133" s="58"/>
      <c r="X133" s="71" t="s">
        <v>55</v>
      </c>
      <c r="Y133" s="41"/>
      <c r="Z133" s="39"/>
      <c r="AA133" s="59"/>
      <c r="AB133" s="60"/>
      <c r="AC133" s="59"/>
      <c r="AD133" s="59"/>
      <c r="AE133" s="60"/>
      <c r="AF133" s="60"/>
      <c r="AG133" s="60"/>
      <c r="AH133" s="60"/>
      <c r="AI133" s="129">
        <v>44698</v>
      </c>
      <c r="AJ133" s="47">
        <v>44699</v>
      </c>
      <c r="AK133" s="129">
        <v>44708</v>
      </c>
      <c r="AL133" s="60" t="s">
        <v>130</v>
      </c>
      <c r="AM133" s="60" t="s">
        <v>130</v>
      </c>
      <c r="AN133" s="64" t="s">
        <v>30</v>
      </c>
      <c r="AO133" s="35">
        <f t="shared" si="4"/>
        <v>36054</v>
      </c>
      <c r="AP133" s="77">
        <v>36054</v>
      </c>
      <c r="AQ133" s="61"/>
      <c r="AR133" s="65">
        <f t="shared" si="5"/>
        <v>35291</v>
      </c>
      <c r="AS133" s="77">
        <v>35291</v>
      </c>
      <c r="AT133" s="61"/>
      <c r="AU133" s="59"/>
      <c r="AV133" s="59"/>
      <c r="AW133" s="59"/>
      <c r="AX133" s="59"/>
      <c r="AY133" s="59"/>
      <c r="AZ133" s="59"/>
      <c r="BA133" s="59"/>
      <c r="BB133" s="62"/>
    </row>
    <row r="134" spans="1:54" s="52" customFormat="1" ht="14.4" thickBot="1" x14ac:dyDescent="0.35">
      <c r="A134" s="145">
        <v>101</v>
      </c>
      <c r="B134" s="63"/>
      <c r="C134" s="57"/>
      <c r="D134" s="74" t="s">
        <v>97</v>
      </c>
      <c r="E134" s="71" t="s">
        <v>55</v>
      </c>
      <c r="F134" s="144" t="s">
        <v>44</v>
      </c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9"/>
      <c r="T134" s="59"/>
      <c r="U134" s="59"/>
      <c r="V134" s="59"/>
      <c r="W134" s="58"/>
      <c r="X134" s="71" t="s">
        <v>55</v>
      </c>
      <c r="Y134" s="41"/>
      <c r="Z134" s="39"/>
      <c r="AA134" s="59"/>
      <c r="AB134" s="60"/>
      <c r="AC134" s="59"/>
      <c r="AD134" s="59"/>
      <c r="AE134" s="60"/>
      <c r="AF134" s="60"/>
      <c r="AG134" s="60"/>
      <c r="AH134" s="60"/>
      <c r="AI134" s="129">
        <v>44698</v>
      </c>
      <c r="AJ134" s="47">
        <v>44699</v>
      </c>
      <c r="AK134" s="129">
        <v>44708</v>
      </c>
      <c r="AL134" s="60" t="s">
        <v>134</v>
      </c>
      <c r="AM134" s="60" t="s">
        <v>134</v>
      </c>
      <c r="AN134" s="64" t="s">
        <v>30</v>
      </c>
      <c r="AO134" s="35">
        <f t="shared" si="4"/>
        <v>54536.5</v>
      </c>
      <c r="AP134" s="77">
        <v>54536.5</v>
      </c>
      <c r="AQ134" s="61"/>
      <c r="AR134" s="65">
        <f t="shared" si="5"/>
        <v>53495</v>
      </c>
      <c r="AS134" s="77">
        <v>53495</v>
      </c>
      <c r="AT134" s="61"/>
      <c r="AU134" s="59"/>
      <c r="AV134" s="59"/>
      <c r="AW134" s="59"/>
      <c r="AX134" s="59"/>
      <c r="AY134" s="59"/>
      <c r="AZ134" s="59"/>
      <c r="BA134" s="59"/>
      <c r="BB134" s="62"/>
    </row>
    <row r="135" spans="1:54" s="52" customFormat="1" ht="14.4" thickBot="1" x14ac:dyDescent="0.35">
      <c r="A135" s="145">
        <v>102</v>
      </c>
      <c r="B135" s="111"/>
      <c r="C135" s="57"/>
      <c r="D135" s="74" t="s">
        <v>61</v>
      </c>
      <c r="E135" s="71" t="s">
        <v>55</v>
      </c>
      <c r="F135" s="144" t="s">
        <v>44</v>
      </c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9"/>
      <c r="T135" s="59"/>
      <c r="U135" s="59"/>
      <c r="V135" s="59"/>
      <c r="W135" s="58"/>
      <c r="X135" s="71" t="s">
        <v>55</v>
      </c>
      <c r="Y135" s="41"/>
      <c r="Z135" s="39"/>
      <c r="AA135" s="59"/>
      <c r="AB135" s="60"/>
      <c r="AC135" s="59"/>
      <c r="AD135" s="59"/>
      <c r="AE135" s="60"/>
      <c r="AF135" s="60"/>
      <c r="AG135" s="60"/>
      <c r="AH135" s="60"/>
      <c r="AI135" s="129">
        <v>44711</v>
      </c>
      <c r="AJ135" s="47">
        <v>44713</v>
      </c>
      <c r="AK135" s="129">
        <v>44727</v>
      </c>
      <c r="AL135" s="60" t="s">
        <v>136</v>
      </c>
      <c r="AM135" s="60" t="s">
        <v>136</v>
      </c>
      <c r="AN135" s="64" t="s">
        <v>30</v>
      </c>
      <c r="AO135" s="35">
        <f t="shared" si="4"/>
        <v>52515</v>
      </c>
      <c r="AP135" s="77">
        <v>52515</v>
      </c>
      <c r="AQ135" s="61"/>
      <c r="AR135" s="65">
        <f t="shared" si="5"/>
        <v>52485</v>
      </c>
      <c r="AS135" s="77">
        <v>52485</v>
      </c>
      <c r="AT135" s="61"/>
      <c r="AU135" s="59"/>
      <c r="AV135" s="59"/>
      <c r="AW135" s="59"/>
      <c r="AX135" s="59"/>
      <c r="AY135" s="59"/>
      <c r="AZ135" s="59"/>
      <c r="BA135" s="59"/>
      <c r="BB135" s="62"/>
    </row>
    <row r="136" spans="1:54" s="52" customFormat="1" ht="28.2" thickBot="1" x14ac:dyDescent="0.35">
      <c r="A136" s="145">
        <v>103</v>
      </c>
      <c r="B136" s="63"/>
      <c r="C136" s="57"/>
      <c r="D136" s="74" t="s">
        <v>65</v>
      </c>
      <c r="E136" s="71" t="s">
        <v>55</v>
      </c>
      <c r="F136" s="144" t="s">
        <v>44</v>
      </c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9"/>
      <c r="T136" s="59"/>
      <c r="U136" s="59"/>
      <c r="V136" s="59"/>
      <c r="W136" s="58"/>
      <c r="X136" s="71" t="s">
        <v>55</v>
      </c>
      <c r="Y136" s="41"/>
      <c r="Z136" s="39"/>
      <c r="AA136" s="59"/>
      <c r="AB136" s="60"/>
      <c r="AC136" s="59"/>
      <c r="AD136" s="59"/>
      <c r="AE136" s="60"/>
      <c r="AF136" s="60"/>
      <c r="AG136" s="60"/>
      <c r="AH136" s="60"/>
      <c r="AI136" s="121" t="s">
        <v>115</v>
      </c>
      <c r="AJ136" s="108" t="s">
        <v>116</v>
      </c>
      <c r="AK136" s="129">
        <v>44727</v>
      </c>
      <c r="AL136" s="60" t="s">
        <v>136</v>
      </c>
      <c r="AM136" s="60" t="s">
        <v>136</v>
      </c>
      <c r="AN136" s="64" t="s">
        <v>30</v>
      </c>
      <c r="AO136" s="118">
        <f t="shared" si="4"/>
        <v>63055</v>
      </c>
      <c r="AP136" s="77">
        <v>63055</v>
      </c>
      <c r="AQ136" s="61"/>
      <c r="AR136" s="122">
        <f t="shared" si="5"/>
        <v>62517</v>
      </c>
      <c r="AS136" s="77">
        <v>62517</v>
      </c>
      <c r="AT136" s="61"/>
      <c r="AU136" s="59"/>
      <c r="AV136" s="59"/>
      <c r="AW136" s="59"/>
      <c r="AX136" s="59"/>
      <c r="AY136" s="59"/>
      <c r="AZ136" s="59"/>
      <c r="BA136" s="59"/>
      <c r="BB136" s="62"/>
    </row>
    <row r="137" spans="1:54" s="52" customFormat="1" ht="14.4" thickBot="1" x14ac:dyDescent="0.35">
      <c r="A137" s="145">
        <v>104</v>
      </c>
      <c r="B137" s="111"/>
      <c r="C137" s="57"/>
      <c r="D137" s="74" t="s">
        <v>100</v>
      </c>
      <c r="E137" s="71" t="s">
        <v>51</v>
      </c>
      <c r="F137" s="144" t="s">
        <v>44</v>
      </c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9"/>
      <c r="T137" s="59"/>
      <c r="U137" s="59"/>
      <c r="V137" s="59"/>
      <c r="W137" s="58"/>
      <c r="X137" s="71" t="s">
        <v>51</v>
      </c>
      <c r="Y137" s="41"/>
      <c r="Z137" s="39"/>
      <c r="AA137" s="59"/>
      <c r="AB137" s="60"/>
      <c r="AC137" s="59"/>
      <c r="AD137" s="59"/>
      <c r="AE137" s="60"/>
      <c r="AF137" s="60"/>
      <c r="AG137" s="60"/>
      <c r="AH137" s="60"/>
      <c r="AI137" s="121" t="s">
        <v>115</v>
      </c>
      <c r="AJ137" s="108" t="s">
        <v>116</v>
      </c>
      <c r="AK137" s="121">
        <v>44736</v>
      </c>
      <c r="AL137" s="120" t="s">
        <v>117</v>
      </c>
      <c r="AM137" s="120" t="s">
        <v>117</v>
      </c>
      <c r="AN137" s="64" t="s">
        <v>30</v>
      </c>
      <c r="AO137" s="35">
        <f t="shared" si="4"/>
        <v>73000</v>
      </c>
      <c r="AP137" s="77">
        <v>73000</v>
      </c>
      <c r="AQ137" s="61"/>
      <c r="AR137" s="65">
        <f t="shared" si="5"/>
        <v>71040</v>
      </c>
      <c r="AS137" s="77">
        <v>71040</v>
      </c>
      <c r="AT137" s="61"/>
      <c r="AU137" s="59"/>
      <c r="AV137" s="59"/>
      <c r="AW137" s="59"/>
      <c r="AX137" s="59"/>
      <c r="AY137" s="59"/>
      <c r="AZ137" s="59"/>
      <c r="BA137" s="59"/>
      <c r="BB137" s="62"/>
    </row>
    <row r="138" spans="1:54" s="52" customFormat="1" ht="14.4" thickBot="1" x14ac:dyDescent="0.35">
      <c r="A138" s="145">
        <v>105</v>
      </c>
      <c r="B138" s="63"/>
      <c r="C138" s="57"/>
      <c r="D138" s="160" t="s">
        <v>95</v>
      </c>
      <c r="E138" s="71" t="s">
        <v>48</v>
      </c>
      <c r="F138" s="171" t="s">
        <v>44</v>
      </c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9"/>
      <c r="T138" s="59"/>
      <c r="U138" s="59"/>
      <c r="V138" s="59"/>
      <c r="W138" s="58"/>
      <c r="X138" s="71" t="s">
        <v>48</v>
      </c>
      <c r="Y138" s="41"/>
      <c r="Z138" s="39"/>
      <c r="AA138" s="59"/>
      <c r="AB138" s="60"/>
      <c r="AC138" s="59"/>
      <c r="AD138" s="59"/>
      <c r="AE138" s="60"/>
      <c r="AF138" s="60"/>
      <c r="AG138" s="60"/>
      <c r="AH138" s="60"/>
      <c r="AI138" s="172" t="s">
        <v>115</v>
      </c>
      <c r="AJ138" s="173" t="s">
        <v>116</v>
      </c>
      <c r="AK138" s="174">
        <v>44735</v>
      </c>
      <c r="AL138" s="120" t="s">
        <v>117</v>
      </c>
      <c r="AM138" s="60" t="str">
        <f>AL138</f>
        <v>30 June 2022</v>
      </c>
      <c r="AN138" s="175" t="s">
        <v>30</v>
      </c>
      <c r="AO138" s="176">
        <f t="shared" si="4"/>
        <v>84150</v>
      </c>
      <c r="AP138" s="177">
        <v>84150</v>
      </c>
      <c r="AQ138" s="61"/>
      <c r="AR138" s="65">
        <f t="shared" si="5"/>
        <v>82600</v>
      </c>
      <c r="AS138" s="177">
        <v>82600</v>
      </c>
      <c r="AT138" s="61"/>
      <c r="AU138" s="59"/>
      <c r="AV138" s="59"/>
      <c r="AW138" s="59"/>
      <c r="AX138" s="59"/>
      <c r="AY138" s="59"/>
      <c r="AZ138" s="59"/>
      <c r="BA138" s="59"/>
      <c r="BB138" s="62"/>
    </row>
    <row r="139" spans="1:54" s="52" customFormat="1" ht="28.2" thickBot="1" x14ac:dyDescent="0.35">
      <c r="A139" s="145">
        <v>106</v>
      </c>
      <c r="B139" s="111"/>
      <c r="C139" s="57"/>
      <c r="D139" s="160" t="s">
        <v>66</v>
      </c>
      <c r="E139" s="71" t="s">
        <v>48</v>
      </c>
      <c r="F139" s="171" t="s">
        <v>44</v>
      </c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9"/>
      <c r="T139" s="59"/>
      <c r="U139" s="59"/>
      <c r="V139" s="59"/>
      <c r="W139" s="58"/>
      <c r="X139" s="71" t="s">
        <v>48</v>
      </c>
      <c r="Y139" s="41"/>
      <c r="Z139" s="39"/>
      <c r="AA139" s="59"/>
      <c r="AB139" s="60"/>
      <c r="AC139" s="59"/>
      <c r="AD139" s="59"/>
      <c r="AE139" s="60"/>
      <c r="AF139" s="60"/>
      <c r="AG139" s="60"/>
      <c r="AH139" s="60"/>
      <c r="AI139" s="174">
        <v>44721</v>
      </c>
      <c r="AJ139" s="178">
        <v>44725</v>
      </c>
      <c r="AK139" s="174">
        <v>44735</v>
      </c>
      <c r="AL139" s="120" t="s">
        <v>139</v>
      </c>
      <c r="AM139" s="60" t="str">
        <f t="shared" ref="AM139:AM202" si="6">AL139</f>
        <v>29 Jun 22</v>
      </c>
      <c r="AN139" s="175" t="s">
        <v>30</v>
      </c>
      <c r="AO139" s="176">
        <f t="shared" si="4"/>
        <v>19050</v>
      </c>
      <c r="AP139" s="177">
        <v>19050</v>
      </c>
      <c r="AQ139" s="61"/>
      <c r="AR139" s="65">
        <f t="shared" si="5"/>
        <v>18400</v>
      </c>
      <c r="AS139" s="177">
        <v>18400</v>
      </c>
      <c r="AT139" s="61"/>
      <c r="AU139" s="59"/>
      <c r="AV139" s="59"/>
      <c r="AW139" s="59"/>
      <c r="AX139" s="59"/>
      <c r="AY139" s="59"/>
      <c r="AZ139" s="59"/>
      <c r="BA139" s="59"/>
      <c r="BB139" s="62"/>
    </row>
    <row r="140" spans="1:54" s="52" customFormat="1" ht="28.2" thickBot="1" x14ac:dyDescent="0.35">
      <c r="A140" s="145">
        <v>107</v>
      </c>
      <c r="B140" s="63"/>
      <c r="C140" s="57"/>
      <c r="D140" s="160" t="s">
        <v>66</v>
      </c>
      <c r="E140" s="71" t="s">
        <v>48</v>
      </c>
      <c r="F140" s="171" t="s">
        <v>44</v>
      </c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9"/>
      <c r="T140" s="59"/>
      <c r="U140" s="59"/>
      <c r="V140" s="59"/>
      <c r="W140" s="58"/>
      <c r="X140" s="71" t="s">
        <v>48</v>
      </c>
      <c r="Y140" s="41"/>
      <c r="Z140" s="39"/>
      <c r="AA140" s="59"/>
      <c r="AB140" s="60"/>
      <c r="AC140" s="59"/>
      <c r="AD140" s="59"/>
      <c r="AE140" s="60"/>
      <c r="AF140" s="60"/>
      <c r="AG140" s="60"/>
      <c r="AH140" s="60"/>
      <c r="AI140" s="174">
        <v>44721</v>
      </c>
      <c r="AJ140" s="178">
        <v>44725</v>
      </c>
      <c r="AK140" s="174">
        <v>44735</v>
      </c>
      <c r="AL140" s="60" t="s">
        <v>139</v>
      </c>
      <c r="AM140" s="60" t="str">
        <f t="shared" si="6"/>
        <v>29 Jun 22</v>
      </c>
      <c r="AN140" s="175" t="s">
        <v>30</v>
      </c>
      <c r="AO140" s="176">
        <f t="shared" si="4"/>
        <v>60180</v>
      </c>
      <c r="AP140" s="177">
        <v>60180</v>
      </c>
      <c r="AQ140" s="61"/>
      <c r="AR140" s="65">
        <f t="shared" si="5"/>
        <v>59800</v>
      </c>
      <c r="AS140" s="177">
        <v>59800</v>
      </c>
      <c r="AT140" s="61"/>
      <c r="AU140" s="59"/>
      <c r="AV140" s="59"/>
      <c r="AW140" s="59"/>
      <c r="AX140" s="59"/>
      <c r="AY140" s="59"/>
      <c r="AZ140" s="59"/>
      <c r="BA140" s="59"/>
      <c r="BB140" s="62"/>
    </row>
    <row r="141" spans="1:54" s="52" customFormat="1" ht="28.2" thickBot="1" x14ac:dyDescent="0.35">
      <c r="A141" s="145">
        <v>108</v>
      </c>
      <c r="B141" s="111"/>
      <c r="C141" s="57"/>
      <c r="D141" s="160" t="s">
        <v>85</v>
      </c>
      <c r="E141" s="71" t="s">
        <v>54</v>
      </c>
      <c r="F141" s="171" t="s">
        <v>44</v>
      </c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9"/>
      <c r="T141" s="59"/>
      <c r="U141" s="59"/>
      <c r="V141" s="59"/>
      <c r="W141" s="58"/>
      <c r="X141" s="71" t="s">
        <v>54</v>
      </c>
      <c r="Y141" s="41"/>
      <c r="Z141" s="39"/>
      <c r="AA141" s="59"/>
      <c r="AB141" s="60"/>
      <c r="AC141" s="59"/>
      <c r="AD141" s="59"/>
      <c r="AE141" s="60"/>
      <c r="AF141" s="60"/>
      <c r="AG141" s="60"/>
      <c r="AH141" s="60"/>
      <c r="AI141" s="172" t="s">
        <v>112</v>
      </c>
      <c r="AJ141" s="173" t="s">
        <v>113</v>
      </c>
      <c r="AK141" s="172" t="s">
        <v>114</v>
      </c>
      <c r="AL141" s="60" t="s">
        <v>140</v>
      </c>
      <c r="AM141" s="60" t="str">
        <f t="shared" si="6"/>
        <v>06 Jul 22</v>
      </c>
      <c r="AN141" s="175" t="s">
        <v>30</v>
      </c>
      <c r="AO141" s="176">
        <f t="shared" si="4"/>
        <v>4500</v>
      </c>
      <c r="AP141" s="177">
        <v>4500</v>
      </c>
      <c r="AQ141" s="61"/>
      <c r="AR141" s="65">
        <f t="shared" si="5"/>
        <v>4415</v>
      </c>
      <c r="AS141" s="177">
        <v>4415</v>
      </c>
      <c r="AT141" s="61"/>
      <c r="AU141" s="59"/>
      <c r="AV141" s="59"/>
      <c r="AW141" s="59"/>
      <c r="AX141" s="59"/>
      <c r="AY141" s="59"/>
      <c r="AZ141" s="59"/>
      <c r="BA141" s="59"/>
      <c r="BB141" s="62"/>
    </row>
    <row r="142" spans="1:54" s="52" customFormat="1" ht="28.2" thickBot="1" x14ac:dyDescent="0.35">
      <c r="A142" s="145">
        <v>109</v>
      </c>
      <c r="B142" s="63"/>
      <c r="C142" s="57"/>
      <c r="D142" s="160" t="s">
        <v>65</v>
      </c>
      <c r="E142" s="71" t="s">
        <v>54</v>
      </c>
      <c r="F142" s="171" t="s">
        <v>44</v>
      </c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9"/>
      <c r="T142" s="59"/>
      <c r="U142" s="59"/>
      <c r="V142" s="59"/>
      <c r="W142" s="58"/>
      <c r="X142" s="71" t="s">
        <v>54</v>
      </c>
      <c r="Y142" s="41"/>
      <c r="Z142" s="39"/>
      <c r="AA142" s="59"/>
      <c r="AB142" s="60"/>
      <c r="AC142" s="59"/>
      <c r="AD142" s="59"/>
      <c r="AE142" s="60"/>
      <c r="AF142" s="60"/>
      <c r="AG142" s="60"/>
      <c r="AH142" s="60"/>
      <c r="AI142" s="172" t="s">
        <v>112</v>
      </c>
      <c r="AJ142" s="173" t="s">
        <v>113</v>
      </c>
      <c r="AK142" s="172" t="s">
        <v>114</v>
      </c>
      <c r="AL142" s="60" t="s">
        <v>140</v>
      </c>
      <c r="AM142" s="60" t="str">
        <f t="shared" si="6"/>
        <v>06 Jul 22</v>
      </c>
      <c r="AN142" s="175" t="s">
        <v>30</v>
      </c>
      <c r="AO142" s="176">
        <f t="shared" si="4"/>
        <v>198045.25</v>
      </c>
      <c r="AP142" s="177">
        <v>198045.25</v>
      </c>
      <c r="AQ142" s="61"/>
      <c r="AR142" s="65">
        <f t="shared" si="5"/>
        <v>194951</v>
      </c>
      <c r="AS142" s="177">
        <v>194951</v>
      </c>
      <c r="AT142" s="61"/>
      <c r="AU142" s="59"/>
      <c r="AV142" s="59"/>
      <c r="AW142" s="59"/>
      <c r="AX142" s="59"/>
      <c r="AY142" s="59"/>
      <c r="AZ142" s="59"/>
      <c r="BA142" s="59"/>
      <c r="BB142" s="62"/>
    </row>
    <row r="143" spans="1:54" s="52" customFormat="1" ht="28.2" thickBot="1" x14ac:dyDescent="0.35">
      <c r="A143" s="145">
        <v>110</v>
      </c>
      <c r="B143" s="111"/>
      <c r="C143" s="57"/>
      <c r="D143" s="160" t="s">
        <v>66</v>
      </c>
      <c r="E143" s="71" t="s">
        <v>54</v>
      </c>
      <c r="F143" s="171" t="s">
        <v>44</v>
      </c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9"/>
      <c r="T143" s="59"/>
      <c r="U143" s="59"/>
      <c r="V143" s="59"/>
      <c r="W143" s="58"/>
      <c r="X143" s="71" t="s">
        <v>54</v>
      </c>
      <c r="Y143" s="41"/>
      <c r="Z143" s="39"/>
      <c r="AA143" s="59"/>
      <c r="AB143" s="60"/>
      <c r="AC143" s="59"/>
      <c r="AD143" s="59"/>
      <c r="AE143" s="60"/>
      <c r="AF143" s="60"/>
      <c r="AG143" s="60"/>
      <c r="AH143" s="60"/>
      <c r="AI143" s="174">
        <v>44725</v>
      </c>
      <c r="AJ143" s="178">
        <v>44726</v>
      </c>
      <c r="AK143" s="174">
        <v>44753</v>
      </c>
      <c r="AL143" s="60" t="s">
        <v>200</v>
      </c>
      <c r="AM143" s="60" t="str">
        <f t="shared" si="6"/>
        <v>15 Jul 22</v>
      </c>
      <c r="AN143" s="175" t="s">
        <v>30</v>
      </c>
      <c r="AO143" s="176">
        <f t="shared" si="4"/>
        <v>87450</v>
      </c>
      <c r="AP143" s="177">
        <v>87450</v>
      </c>
      <c r="AQ143" s="61"/>
      <c r="AR143" s="65">
        <f t="shared" si="5"/>
        <v>86800</v>
      </c>
      <c r="AS143" s="177">
        <v>86800</v>
      </c>
      <c r="AT143" s="61"/>
      <c r="AU143" s="59"/>
      <c r="AV143" s="59"/>
      <c r="AW143" s="59"/>
      <c r="AX143" s="59"/>
      <c r="AY143" s="59"/>
      <c r="AZ143" s="59"/>
      <c r="BA143" s="59"/>
      <c r="BB143" s="62"/>
    </row>
    <row r="144" spans="1:54" s="52" customFormat="1" ht="14.4" thickBot="1" x14ac:dyDescent="0.35">
      <c r="A144" s="145">
        <v>111</v>
      </c>
      <c r="B144" s="63"/>
      <c r="C144" s="57"/>
      <c r="D144" s="160" t="s">
        <v>101</v>
      </c>
      <c r="E144" s="71" t="s">
        <v>54</v>
      </c>
      <c r="F144" s="171" t="s">
        <v>44</v>
      </c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9"/>
      <c r="T144" s="59"/>
      <c r="U144" s="59"/>
      <c r="V144" s="59"/>
      <c r="W144" s="58"/>
      <c r="X144" s="71" t="s">
        <v>54</v>
      </c>
      <c r="Y144" s="41"/>
      <c r="Z144" s="39"/>
      <c r="AA144" s="59"/>
      <c r="AB144" s="60"/>
      <c r="AC144" s="59"/>
      <c r="AD144" s="59"/>
      <c r="AE144" s="60"/>
      <c r="AF144" s="60"/>
      <c r="AG144" s="60"/>
      <c r="AH144" s="60"/>
      <c r="AI144" s="174">
        <v>44725</v>
      </c>
      <c r="AJ144" s="178">
        <v>44726</v>
      </c>
      <c r="AK144" s="172" t="s">
        <v>114</v>
      </c>
      <c r="AL144" s="60" t="s">
        <v>140</v>
      </c>
      <c r="AM144" s="60" t="str">
        <f t="shared" si="6"/>
        <v>06 Jul 22</v>
      </c>
      <c r="AN144" s="175" t="s">
        <v>30</v>
      </c>
      <c r="AO144" s="176">
        <f t="shared" si="4"/>
        <v>6000</v>
      </c>
      <c r="AP144" s="177">
        <v>6000</v>
      </c>
      <c r="AQ144" s="61"/>
      <c r="AR144" s="65">
        <f t="shared" si="5"/>
        <v>4960</v>
      </c>
      <c r="AS144" s="177">
        <v>4960</v>
      </c>
      <c r="AT144" s="61"/>
      <c r="AU144" s="59"/>
      <c r="AV144" s="59"/>
      <c r="AW144" s="59"/>
      <c r="AX144" s="59"/>
      <c r="AY144" s="59"/>
      <c r="AZ144" s="59"/>
      <c r="BA144" s="59"/>
      <c r="BB144" s="62"/>
    </row>
    <row r="145" spans="1:54" s="52" customFormat="1" ht="28.2" thickBot="1" x14ac:dyDescent="0.35">
      <c r="A145" s="145">
        <v>112</v>
      </c>
      <c r="B145" s="111"/>
      <c r="C145" s="57"/>
      <c r="D145" s="160" t="s">
        <v>69</v>
      </c>
      <c r="E145" s="71" t="s">
        <v>54</v>
      </c>
      <c r="F145" s="171" t="s">
        <v>44</v>
      </c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9"/>
      <c r="T145" s="59"/>
      <c r="U145" s="59"/>
      <c r="V145" s="59"/>
      <c r="W145" s="58"/>
      <c r="X145" s="71" t="s">
        <v>54</v>
      </c>
      <c r="Y145" s="41"/>
      <c r="Z145" s="39"/>
      <c r="AA145" s="59"/>
      <c r="AB145" s="60"/>
      <c r="AC145" s="59"/>
      <c r="AD145" s="59"/>
      <c r="AE145" s="60"/>
      <c r="AF145" s="60"/>
      <c r="AG145" s="60"/>
      <c r="AH145" s="60"/>
      <c r="AI145" s="172" t="s">
        <v>112</v>
      </c>
      <c r="AJ145" s="173" t="s">
        <v>113</v>
      </c>
      <c r="AK145" s="172" t="s">
        <v>114</v>
      </c>
      <c r="AL145" s="60" t="s">
        <v>140</v>
      </c>
      <c r="AM145" s="60" t="str">
        <f t="shared" si="6"/>
        <v>06 Jul 22</v>
      </c>
      <c r="AN145" s="175" t="s">
        <v>30</v>
      </c>
      <c r="AO145" s="176">
        <f t="shared" si="4"/>
        <v>30000</v>
      </c>
      <c r="AP145" s="177">
        <v>30000</v>
      </c>
      <c r="AQ145" s="61"/>
      <c r="AR145" s="65">
        <f t="shared" si="5"/>
        <v>29915</v>
      </c>
      <c r="AS145" s="177">
        <v>29915</v>
      </c>
      <c r="AT145" s="61"/>
      <c r="AU145" s="59"/>
      <c r="AV145" s="59"/>
      <c r="AW145" s="59"/>
      <c r="AX145" s="59"/>
      <c r="AY145" s="59"/>
      <c r="AZ145" s="59"/>
      <c r="BA145" s="59"/>
      <c r="BB145" s="62"/>
    </row>
    <row r="146" spans="1:54" s="52" customFormat="1" ht="28.2" thickBot="1" x14ac:dyDescent="0.35">
      <c r="A146" s="145">
        <v>113</v>
      </c>
      <c r="B146" s="63"/>
      <c r="C146" s="57"/>
      <c r="D146" s="160" t="s">
        <v>83</v>
      </c>
      <c r="E146" s="71" t="s">
        <v>54</v>
      </c>
      <c r="F146" s="171" t="s">
        <v>44</v>
      </c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9"/>
      <c r="T146" s="59"/>
      <c r="U146" s="59"/>
      <c r="V146" s="59"/>
      <c r="W146" s="58"/>
      <c r="X146" s="71" t="s">
        <v>54</v>
      </c>
      <c r="Y146" s="41"/>
      <c r="Z146" s="39"/>
      <c r="AA146" s="59"/>
      <c r="AB146" s="60"/>
      <c r="AC146" s="59"/>
      <c r="AD146" s="59"/>
      <c r="AE146" s="60"/>
      <c r="AF146" s="60"/>
      <c r="AG146" s="60"/>
      <c r="AH146" s="60"/>
      <c r="AI146" s="172" t="s">
        <v>112</v>
      </c>
      <c r="AJ146" s="173" t="s">
        <v>113</v>
      </c>
      <c r="AK146" s="172" t="s">
        <v>114</v>
      </c>
      <c r="AL146" s="60" t="s">
        <v>140</v>
      </c>
      <c r="AM146" s="60" t="str">
        <f t="shared" si="6"/>
        <v>06 Jul 22</v>
      </c>
      <c r="AN146" s="175" t="s">
        <v>30</v>
      </c>
      <c r="AO146" s="176">
        <f t="shared" si="4"/>
        <v>35000</v>
      </c>
      <c r="AP146" s="177">
        <v>35000</v>
      </c>
      <c r="AQ146" s="61"/>
      <c r="AR146" s="65">
        <f t="shared" si="5"/>
        <v>33420</v>
      </c>
      <c r="AS146" s="177">
        <v>33420</v>
      </c>
      <c r="AT146" s="61"/>
      <c r="AU146" s="59"/>
      <c r="AV146" s="59"/>
      <c r="AW146" s="59"/>
      <c r="AX146" s="59"/>
      <c r="AY146" s="59"/>
      <c r="AZ146" s="59"/>
      <c r="BA146" s="59"/>
      <c r="BB146" s="62"/>
    </row>
    <row r="147" spans="1:54" s="52" customFormat="1" ht="14.4" thickBot="1" x14ac:dyDescent="0.35">
      <c r="A147" s="145">
        <v>114</v>
      </c>
      <c r="B147" s="111"/>
      <c r="C147" s="57"/>
      <c r="D147" s="160" t="s">
        <v>45</v>
      </c>
      <c r="E147" s="71" t="s">
        <v>54</v>
      </c>
      <c r="F147" s="171" t="s">
        <v>44</v>
      </c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9"/>
      <c r="T147" s="59"/>
      <c r="U147" s="59"/>
      <c r="V147" s="59"/>
      <c r="W147" s="58"/>
      <c r="X147" s="71" t="s">
        <v>54</v>
      </c>
      <c r="Y147" s="41"/>
      <c r="Z147" s="39"/>
      <c r="AA147" s="59"/>
      <c r="AB147" s="60"/>
      <c r="AC147" s="59"/>
      <c r="AD147" s="59"/>
      <c r="AE147" s="60"/>
      <c r="AF147" s="60"/>
      <c r="AG147" s="60"/>
      <c r="AH147" s="60"/>
      <c r="AI147" s="172" t="s">
        <v>120</v>
      </c>
      <c r="AJ147" s="173" t="s">
        <v>121</v>
      </c>
      <c r="AK147" s="172" t="s">
        <v>114</v>
      </c>
      <c r="AL147" s="60" t="s">
        <v>140</v>
      </c>
      <c r="AM147" s="60" t="str">
        <f t="shared" si="6"/>
        <v>06 Jul 22</v>
      </c>
      <c r="AN147" s="175" t="s">
        <v>30</v>
      </c>
      <c r="AO147" s="176">
        <f t="shared" si="4"/>
        <v>136544.5</v>
      </c>
      <c r="AP147" s="177">
        <v>136544.5</v>
      </c>
      <c r="AQ147" s="61"/>
      <c r="AR147" s="65">
        <f t="shared" si="5"/>
        <v>135753</v>
      </c>
      <c r="AS147" s="177">
        <v>135753</v>
      </c>
      <c r="AT147" s="61"/>
      <c r="AU147" s="59"/>
      <c r="AV147" s="59"/>
      <c r="AW147" s="59"/>
      <c r="AX147" s="59"/>
      <c r="AY147" s="59"/>
      <c r="AZ147" s="59"/>
      <c r="BA147" s="59"/>
      <c r="BB147" s="62"/>
    </row>
    <row r="148" spans="1:54" s="52" customFormat="1" ht="28.2" thickBot="1" x14ac:dyDescent="0.35">
      <c r="A148" s="145">
        <v>115</v>
      </c>
      <c r="B148" s="63"/>
      <c r="C148" s="57"/>
      <c r="D148" s="160" t="s">
        <v>102</v>
      </c>
      <c r="E148" s="71" t="s">
        <v>53</v>
      </c>
      <c r="F148" s="171" t="s">
        <v>44</v>
      </c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9"/>
      <c r="T148" s="59"/>
      <c r="U148" s="59"/>
      <c r="V148" s="59"/>
      <c r="W148" s="58"/>
      <c r="X148" s="71" t="s">
        <v>53</v>
      </c>
      <c r="Y148" s="41"/>
      <c r="Z148" s="39"/>
      <c r="AA148" s="59"/>
      <c r="AB148" s="60"/>
      <c r="AC148" s="59"/>
      <c r="AD148" s="59"/>
      <c r="AE148" s="60"/>
      <c r="AF148" s="60"/>
      <c r="AG148" s="60"/>
      <c r="AH148" s="60"/>
      <c r="AI148" s="174">
        <v>44732</v>
      </c>
      <c r="AJ148" s="178">
        <v>44733</v>
      </c>
      <c r="AK148" s="174">
        <v>44747</v>
      </c>
      <c r="AL148" s="60" t="s">
        <v>203</v>
      </c>
      <c r="AM148" s="60" t="str">
        <f t="shared" si="6"/>
        <v>11 Jul 22</v>
      </c>
      <c r="AN148" s="175" t="s">
        <v>30</v>
      </c>
      <c r="AO148" s="176">
        <f t="shared" si="4"/>
        <v>80000</v>
      </c>
      <c r="AP148" s="177">
        <v>80000</v>
      </c>
      <c r="AQ148" s="61"/>
      <c r="AR148" s="65">
        <f t="shared" si="5"/>
        <v>79880</v>
      </c>
      <c r="AS148" s="177">
        <v>79880</v>
      </c>
      <c r="AT148" s="61"/>
      <c r="AU148" s="59"/>
      <c r="AV148" s="59"/>
      <c r="AW148" s="59"/>
      <c r="AX148" s="59"/>
      <c r="AY148" s="59"/>
      <c r="AZ148" s="59"/>
      <c r="BA148" s="59"/>
      <c r="BB148" s="62"/>
    </row>
    <row r="149" spans="1:54" s="52" customFormat="1" ht="14.4" thickBot="1" x14ac:dyDescent="0.35">
      <c r="A149" s="145">
        <v>116</v>
      </c>
      <c r="B149" s="111"/>
      <c r="C149" s="57"/>
      <c r="D149" s="160" t="s">
        <v>95</v>
      </c>
      <c r="E149" s="71" t="s">
        <v>53</v>
      </c>
      <c r="F149" s="171" t="s">
        <v>44</v>
      </c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9"/>
      <c r="T149" s="59"/>
      <c r="U149" s="59"/>
      <c r="V149" s="59"/>
      <c r="W149" s="58"/>
      <c r="X149" s="71" t="s">
        <v>53</v>
      </c>
      <c r="Y149" s="41"/>
      <c r="Z149" s="39"/>
      <c r="AA149" s="59"/>
      <c r="AB149" s="60"/>
      <c r="AC149" s="59"/>
      <c r="AD149" s="59"/>
      <c r="AE149" s="60"/>
      <c r="AF149" s="60"/>
      <c r="AG149" s="60"/>
      <c r="AH149" s="60"/>
      <c r="AI149" s="163">
        <v>44741</v>
      </c>
      <c r="AJ149" s="164">
        <v>44742</v>
      </c>
      <c r="AK149" s="174">
        <v>44757</v>
      </c>
      <c r="AL149" s="60" t="s">
        <v>204</v>
      </c>
      <c r="AM149" s="60" t="str">
        <f t="shared" si="6"/>
        <v>21 Jul 22</v>
      </c>
      <c r="AN149" s="175" t="s">
        <v>30</v>
      </c>
      <c r="AO149" s="176">
        <f t="shared" si="4"/>
        <v>49858</v>
      </c>
      <c r="AP149" s="179">
        <v>49858</v>
      </c>
      <c r="AQ149" s="180"/>
      <c r="AR149" s="65">
        <f t="shared" si="5"/>
        <v>49450</v>
      </c>
      <c r="AS149" s="179">
        <v>49450</v>
      </c>
      <c r="AT149" s="61"/>
      <c r="AU149" s="59"/>
      <c r="AV149" s="59"/>
      <c r="AW149" s="59"/>
      <c r="AX149" s="59"/>
      <c r="AY149" s="59"/>
      <c r="AZ149" s="59"/>
      <c r="BA149" s="59"/>
      <c r="BB149" s="62"/>
    </row>
    <row r="150" spans="1:54" s="147" customFormat="1" ht="28.2" thickBot="1" x14ac:dyDescent="0.35">
      <c r="A150" s="145">
        <v>117</v>
      </c>
      <c r="B150" s="63"/>
      <c r="C150" s="146"/>
      <c r="D150" s="160" t="s">
        <v>96</v>
      </c>
      <c r="E150" s="71" t="s">
        <v>53</v>
      </c>
      <c r="F150" s="171" t="s">
        <v>44</v>
      </c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67"/>
      <c r="T150" s="67"/>
      <c r="U150" s="67"/>
      <c r="V150" s="67"/>
      <c r="W150" s="181"/>
      <c r="X150" s="99" t="s">
        <v>53</v>
      </c>
      <c r="Y150" s="92"/>
      <c r="Z150" s="93"/>
      <c r="AA150" s="91"/>
      <c r="AB150" s="94"/>
      <c r="AC150" s="91"/>
      <c r="AD150" s="91"/>
      <c r="AE150" s="94"/>
      <c r="AF150" s="94"/>
      <c r="AG150" s="94"/>
      <c r="AH150" s="94"/>
      <c r="AI150" s="174">
        <v>44711</v>
      </c>
      <c r="AJ150" s="178">
        <v>44713</v>
      </c>
      <c r="AK150" s="174">
        <v>44727</v>
      </c>
      <c r="AL150" s="182" t="s">
        <v>138</v>
      </c>
      <c r="AM150" s="60" t="str">
        <f t="shared" si="6"/>
        <v>22 Jun 22</v>
      </c>
      <c r="AN150" s="165" t="s">
        <v>87</v>
      </c>
      <c r="AO150" s="176">
        <f t="shared" si="4"/>
        <v>530000</v>
      </c>
      <c r="AP150" s="76"/>
      <c r="AQ150" s="76">
        <v>530000</v>
      </c>
      <c r="AR150" s="65">
        <f t="shared" si="5"/>
        <v>524200</v>
      </c>
      <c r="AS150" s="76"/>
      <c r="AT150" s="183">
        <v>524200</v>
      </c>
      <c r="AU150" s="67"/>
      <c r="AV150" s="67"/>
      <c r="AW150" s="67"/>
      <c r="AX150" s="67"/>
      <c r="AY150" s="67"/>
      <c r="AZ150" s="67"/>
      <c r="BA150" s="67"/>
      <c r="BB150" s="67"/>
    </row>
    <row r="151" spans="1:54" s="147" customFormat="1" ht="28.2" thickBot="1" x14ac:dyDescent="0.35">
      <c r="A151" s="145">
        <v>118</v>
      </c>
      <c r="B151" s="111"/>
      <c r="C151" s="146"/>
      <c r="D151" s="160" t="s">
        <v>103</v>
      </c>
      <c r="E151" s="71" t="s">
        <v>54</v>
      </c>
      <c r="F151" s="171" t="s">
        <v>44</v>
      </c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67"/>
      <c r="T151" s="67"/>
      <c r="U151" s="67"/>
      <c r="V151" s="67"/>
      <c r="W151" s="181"/>
      <c r="X151" s="99" t="s">
        <v>54</v>
      </c>
      <c r="Y151" s="92"/>
      <c r="Z151" s="93"/>
      <c r="AA151" s="91"/>
      <c r="AB151" s="94"/>
      <c r="AC151" s="91"/>
      <c r="AD151" s="91"/>
      <c r="AE151" s="94"/>
      <c r="AF151" s="94"/>
      <c r="AG151" s="94"/>
      <c r="AH151" s="94"/>
      <c r="AI151" s="174">
        <v>44711</v>
      </c>
      <c r="AJ151" s="178">
        <v>44713</v>
      </c>
      <c r="AK151" s="174">
        <v>44736</v>
      </c>
      <c r="AL151" s="182" t="s">
        <v>137</v>
      </c>
      <c r="AM151" s="60" t="str">
        <f t="shared" si="6"/>
        <v>01 Jul 22</v>
      </c>
      <c r="AN151" s="165" t="s">
        <v>87</v>
      </c>
      <c r="AO151" s="176">
        <f t="shared" si="4"/>
        <v>300000</v>
      </c>
      <c r="AP151" s="76"/>
      <c r="AQ151" s="76">
        <v>300000</v>
      </c>
      <c r="AR151" s="65">
        <f t="shared" si="5"/>
        <v>297960</v>
      </c>
      <c r="AS151" s="76"/>
      <c r="AT151" s="183">
        <v>297960</v>
      </c>
      <c r="AU151" s="67"/>
      <c r="AV151" s="67"/>
      <c r="AW151" s="67"/>
      <c r="AX151" s="67"/>
      <c r="AY151" s="67"/>
      <c r="AZ151" s="67"/>
      <c r="BA151" s="67"/>
      <c r="BB151" s="67"/>
    </row>
    <row r="152" spans="1:54" s="52" customFormat="1" ht="14.4" thickBot="1" x14ac:dyDescent="0.35">
      <c r="A152" s="145">
        <v>119</v>
      </c>
      <c r="B152" s="63"/>
      <c r="C152" s="91"/>
      <c r="D152" s="160" t="s">
        <v>101</v>
      </c>
      <c r="E152" s="71" t="s">
        <v>54</v>
      </c>
      <c r="F152" s="171" t="s">
        <v>44</v>
      </c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67"/>
      <c r="T152" s="67"/>
      <c r="U152" s="67"/>
      <c r="V152" s="67"/>
      <c r="W152" s="181"/>
      <c r="X152" s="99" t="s">
        <v>54</v>
      </c>
      <c r="Y152" s="92"/>
      <c r="Z152" s="93"/>
      <c r="AA152" s="91"/>
      <c r="AB152" s="94"/>
      <c r="AC152" s="91"/>
      <c r="AD152" s="91"/>
      <c r="AE152" s="94"/>
      <c r="AF152" s="94"/>
      <c r="AG152" s="94"/>
      <c r="AH152" s="94"/>
      <c r="AI152" s="174">
        <v>44721</v>
      </c>
      <c r="AJ152" s="178">
        <v>44725</v>
      </c>
      <c r="AK152" s="172" t="s">
        <v>114</v>
      </c>
      <c r="AL152" s="60" t="s">
        <v>140</v>
      </c>
      <c r="AM152" s="60" t="str">
        <f t="shared" si="6"/>
        <v>06 Jul 22</v>
      </c>
      <c r="AN152" s="165" t="s">
        <v>87</v>
      </c>
      <c r="AO152" s="176">
        <f t="shared" si="4"/>
        <v>8336</v>
      </c>
      <c r="AP152" s="76"/>
      <c r="AQ152" s="76">
        <v>8336</v>
      </c>
      <c r="AR152" s="65">
        <f t="shared" si="5"/>
        <v>8240</v>
      </c>
      <c r="AS152" s="76"/>
      <c r="AT152" s="183">
        <v>8240</v>
      </c>
      <c r="AU152" s="67"/>
      <c r="AV152" s="67"/>
      <c r="AW152" s="67"/>
      <c r="AX152" s="67"/>
      <c r="AY152" s="67"/>
      <c r="AZ152" s="67"/>
      <c r="BA152" s="67"/>
      <c r="BB152" s="67"/>
    </row>
    <row r="153" spans="1:54" s="52" customFormat="1" ht="28.2" thickBot="1" x14ac:dyDescent="0.35">
      <c r="A153" s="145">
        <v>120</v>
      </c>
      <c r="B153" s="111"/>
      <c r="C153" s="91"/>
      <c r="D153" s="160" t="s">
        <v>66</v>
      </c>
      <c r="E153" s="71" t="s">
        <v>54</v>
      </c>
      <c r="F153" s="171" t="s">
        <v>44</v>
      </c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67"/>
      <c r="T153" s="67"/>
      <c r="U153" s="67"/>
      <c r="V153" s="67"/>
      <c r="W153" s="181"/>
      <c r="X153" s="99" t="s">
        <v>54</v>
      </c>
      <c r="Y153" s="92"/>
      <c r="Z153" s="93"/>
      <c r="AA153" s="91"/>
      <c r="AB153" s="94"/>
      <c r="AC153" s="91"/>
      <c r="AD153" s="91"/>
      <c r="AE153" s="94"/>
      <c r="AF153" s="94"/>
      <c r="AG153" s="94"/>
      <c r="AH153" s="94"/>
      <c r="AI153" s="174">
        <v>44721</v>
      </c>
      <c r="AJ153" s="178">
        <v>44725</v>
      </c>
      <c r="AK153" s="172" t="s">
        <v>114</v>
      </c>
      <c r="AL153" s="60" t="s">
        <v>140</v>
      </c>
      <c r="AM153" s="60" t="str">
        <f t="shared" si="6"/>
        <v>06 Jul 22</v>
      </c>
      <c r="AN153" s="165" t="s">
        <v>87</v>
      </c>
      <c r="AO153" s="176">
        <f t="shared" si="4"/>
        <v>46690</v>
      </c>
      <c r="AP153" s="76"/>
      <c r="AQ153" s="76">
        <v>46690</v>
      </c>
      <c r="AR153" s="65">
        <f t="shared" si="5"/>
        <v>44900</v>
      </c>
      <c r="AS153" s="76"/>
      <c r="AT153" s="183">
        <v>44900</v>
      </c>
      <c r="AU153" s="67"/>
      <c r="AV153" s="67"/>
      <c r="AW153" s="67"/>
      <c r="AX153" s="67"/>
      <c r="AY153" s="67"/>
      <c r="AZ153" s="67"/>
      <c r="BA153" s="67"/>
      <c r="BB153" s="67"/>
    </row>
    <row r="154" spans="1:54" s="52" customFormat="1" ht="14.4" thickBot="1" x14ac:dyDescent="0.35">
      <c r="A154" s="145">
        <v>121</v>
      </c>
      <c r="B154" s="63"/>
      <c r="C154" s="91"/>
      <c r="D154" s="160" t="s">
        <v>104</v>
      </c>
      <c r="E154" s="71" t="s">
        <v>54</v>
      </c>
      <c r="F154" s="171" t="s">
        <v>44</v>
      </c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67"/>
      <c r="T154" s="67"/>
      <c r="U154" s="67"/>
      <c r="V154" s="67"/>
      <c r="W154" s="181"/>
      <c r="X154" s="99" t="s">
        <v>54</v>
      </c>
      <c r="Y154" s="92"/>
      <c r="Z154" s="93"/>
      <c r="AA154" s="91"/>
      <c r="AB154" s="94"/>
      <c r="AC154" s="91"/>
      <c r="AD154" s="91"/>
      <c r="AE154" s="94"/>
      <c r="AF154" s="94"/>
      <c r="AG154" s="94"/>
      <c r="AH154" s="94"/>
      <c r="AI154" s="172" t="s">
        <v>118</v>
      </c>
      <c r="AJ154" s="173" t="s">
        <v>119</v>
      </c>
      <c r="AK154" s="172" t="s">
        <v>114</v>
      </c>
      <c r="AL154" s="60" t="s">
        <v>140</v>
      </c>
      <c r="AM154" s="60" t="str">
        <f t="shared" si="6"/>
        <v>06 Jul 22</v>
      </c>
      <c r="AN154" s="165" t="s">
        <v>87</v>
      </c>
      <c r="AO154" s="176">
        <f t="shared" si="4"/>
        <v>18646.25</v>
      </c>
      <c r="AP154" s="76"/>
      <c r="AQ154" s="76">
        <v>18646.25</v>
      </c>
      <c r="AR154" s="65">
        <f t="shared" si="5"/>
        <v>18050</v>
      </c>
      <c r="AS154" s="76"/>
      <c r="AT154" s="183">
        <v>18050</v>
      </c>
      <c r="AU154" s="67"/>
      <c r="AV154" s="67"/>
      <c r="AW154" s="67"/>
      <c r="AX154" s="67"/>
      <c r="AY154" s="67"/>
      <c r="AZ154" s="67"/>
      <c r="BA154" s="67"/>
      <c r="BB154" s="67"/>
    </row>
    <row r="155" spans="1:54" s="52" customFormat="1" ht="14.4" thickBot="1" x14ac:dyDescent="0.35">
      <c r="A155" s="145">
        <v>122</v>
      </c>
      <c r="B155" s="111"/>
      <c r="C155" s="91"/>
      <c r="D155" s="160" t="s">
        <v>104</v>
      </c>
      <c r="E155" s="71" t="s">
        <v>54</v>
      </c>
      <c r="F155" s="171" t="s">
        <v>44</v>
      </c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67"/>
      <c r="T155" s="67"/>
      <c r="U155" s="67"/>
      <c r="V155" s="67"/>
      <c r="W155" s="181"/>
      <c r="X155" s="99" t="s">
        <v>54</v>
      </c>
      <c r="Y155" s="92"/>
      <c r="Z155" s="93"/>
      <c r="AA155" s="91"/>
      <c r="AB155" s="94"/>
      <c r="AC155" s="91"/>
      <c r="AD155" s="91"/>
      <c r="AE155" s="94"/>
      <c r="AF155" s="94"/>
      <c r="AG155" s="94"/>
      <c r="AH155" s="94"/>
      <c r="AI155" s="172" t="s">
        <v>118</v>
      </c>
      <c r="AJ155" s="173" t="s">
        <v>119</v>
      </c>
      <c r="AK155" s="172" t="s">
        <v>114</v>
      </c>
      <c r="AL155" s="60" t="s">
        <v>140</v>
      </c>
      <c r="AM155" s="60" t="str">
        <f t="shared" si="6"/>
        <v>06 Jul 22</v>
      </c>
      <c r="AN155" s="165" t="s">
        <v>87</v>
      </c>
      <c r="AO155" s="176">
        <f t="shared" si="4"/>
        <v>2500</v>
      </c>
      <c r="AP155" s="76"/>
      <c r="AQ155" s="76">
        <v>2500</v>
      </c>
      <c r="AR155" s="65">
        <f t="shared" si="5"/>
        <v>2375</v>
      </c>
      <c r="AS155" s="76"/>
      <c r="AT155" s="183">
        <v>2375</v>
      </c>
      <c r="AU155" s="67"/>
      <c r="AV155" s="67"/>
      <c r="AW155" s="67"/>
      <c r="AX155" s="67"/>
      <c r="AY155" s="67"/>
      <c r="AZ155" s="67"/>
      <c r="BA155" s="67"/>
      <c r="BB155" s="67"/>
    </row>
    <row r="156" spans="1:54" s="52" customFormat="1" ht="28.2" thickBot="1" x14ac:dyDescent="0.35">
      <c r="A156" s="145">
        <v>123</v>
      </c>
      <c r="B156" s="63"/>
      <c r="C156" s="91"/>
      <c r="D156" s="160" t="s">
        <v>105</v>
      </c>
      <c r="E156" s="71" t="s">
        <v>54</v>
      </c>
      <c r="F156" s="171" t="s">
        <v>44</v>
      </c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67"/>
      <c r="T156" s="67"/>
      <c r="U156" s="67"/>
      <c r="V156" s="67"/>
      <c r="W156" s="181"/>
      <c r="X156" s="99" t="s">
        <v>54</v>
      </c>
      <c r="Y156" s="92"/>
      <c r="Z156" s="93"/>
      <c r="AA156" s="91"/>
      <c r="AB156" s="94"/>
      <c r="AC156" s="91"/>
      <c r="AD156" s="91"/>
      <c r="AE156" s="94"/>
      <c r="AF156" s="94"/>
      <c r="AG156" s="94"/>
      <c r="AH156" s="94"/>
      <c r="AI156" s="172" t="s">
        <v>118</v>
      </c>
      <c r="AJ156" s="173" t="s">
        <v>119</v>
      </c>
      <c r="AK156" s="172" t="s">
        <v>114</v>
      </c>
      <c r="AL156" s="60" t="s">
        <v>140</v>
      </c>
      <c r="AM156" s="60" t="str">
        <f t="shared" si="6"/>
        <v>06 Jul 22</v>
      </c>
      <c r="AN156" s="165" t="s">
        <v>87</v>
      </c>
      <c r="AO156" s="176">
        <f t="shared" si="4"/>
        <v>17490</v>
      </c>
      <c r="AP156" s="76"/>
      <c r="AQ156" s="76">
        <v>17490</v>
      </c>
      <c r="AR156" s="65">
        <f t="shared" si="5"/>
        <v>16750</v>
      </c>
      <c r="AS156" s="76"/>
      <c r="AT156" s="183">
        <v>16750</v>
      </c>
      <c r="AU156" s="67"/>
      <c r="AV156" s="67"/>
      <c r="AW156" s="67"/>
      <c r="AX156" s="67"/>
      <c r="AY156" s="67"/>
      <c r="AZ156" s="67"/>
      <c r="BA156" s="67"/>
      <c r="BB156" s="67"/>
    </row>
    <row r="157" spans="1:54" s="52" customFormat="1" ht="28.2" thickBot="1" x14ac:dyDescent="0.35">
      <c r="A157" s="145">
        <v>124</v>
      </c>
      <c r="B157" s="111"/>
      <c r="C157" s="91"/>
      <c r="D157" s="160" t="s">
        <v>65</v>
      </c>
      <c r="E157" s="71" t="s">
        <v>54</v>
      </c>
      <c r="F157" s="171" t="s">
        <v>44</v>
      </c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67"/>
      <c r="T157" s="67"/>
      <c r="U157" s="67"/>
      <c r="V157" s="67"/>
      <c r="W157" s="181"/>
      <c r="X157" s="99" t="s">
        <v>54</v>
      </c>
      <c r="Y157" s="92"/>
      <c r="Z157" s="93"/>
      <c r="AA157" s="91"/>
      <c r="AB157" s="94"/>
      <c r="AC157" s="91"/>
      <c r="AD157" s="91"/>
      <c r="AE157" s="94"/>
      <c r="AF157" s="94"/>
      <c r="AG157" s="94"/>
      <c r="AH157" s="94"/>
      <c r="AI157" s="172" t="s">
        <v>118</v>
      </c>
      <c r="AJ157" s="173" t="s">
        <v>119</v>
      </c>
      <c r="AK157" s="172" t="s">
        <v>114</v>
      </c>
      <c r="AL157" s="60" t="s">
        <v>140</v>
      </c>
      <c r="AM157" s="60" t="str">
        <f t="shared" si="6"/>
        <v>06 Jul 22</v>
      </c>
      <c r="AN157" s="165" t="s">
        <v>87</v>
      </c>
      <c r="AO157" s="176">
        <f t="shared" si="4"/>
        <v>7500</v>
      </c>
      <c r="AP157" s="76"/>
      <c r="AQ157" s="76">
        <v>7500</v>
      </c>
      <c r="AR157" s="65">
        <f t="shared" si="5"/>
        <v>7280</v>
      </c>
      <c r="AS157" s="76"/>
      <c r="AT157" s="183">
        <v>7280</v>
      </c>
      <c r="AU157" s="67"/>
      <c r="AV157" s="67"/>
      <c r="AW157" s="67"/>
      <c r="AX157" s="67"/>
      <c r="AY157" s="67"/>
      <c r="AZ157" s="67"/>
      <c r="BA157" s="67"/>
      <c r="BB157" s="67"/>
    </row>
    <row r="158" spans="1:54" s="52" customFormat="1" ht="28.2" thickBot="1" x14ac:dyDescent="0.35">
      <c r="A158" s="145">
        <v>125</v>
      </c>
      <c r="B158" s="63"/>
      <c r="C158" s="91"/>
      <c r="D158" s="160" t="s">
        <v>106</v>
      </c>
      <c r="E158" s="71" t="s">
        <v>54</v>
      </c>
      <c r="F158" s="171" t="s">
        <v>44</v>
      </c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67"/>
      <c r="T158" s="67"/>
      <c r="U158" s="67"/>
      <c r="V158" s="67"/>
      <c r="W158" s="181"/>
      <c r="X158" s="99" t="s">
        <v>54</v>
      </c>
      <c r="Y158" s="92"/>
      <c r="Z158" s="93"/>
      <c r="AA158" s="91"/>
      <c r="AB158" s="94"/>
      <c r="AC158" s="91"/>
      <c r="AD158" s="91"/>
      <c r="AE158" s="94"/>
      <c r="AF158" s="94"/>
      <c r="AG158" s="94"/>
      <c r="AH158" s="94"/>
      <c r="AI158" s="172" t="s">
        <v>118</v>
      </c>
      <c r="AJ158" s="173" t="s">
        <v>119</v>
      </c>
      <c r="AK158" s="172" t="s">
        <v>114</v>
      </c>
      <c r="AL158" s="60" t="s">
        <v>140</v>
      </c>
      <c r="AM158" s="60" t="str">
        <f t="shared" si="6"/>
        <v>06 Jul 22</v>
      </c>
      <c r="AN158" s="165" t="s">
        <v>87</v>
      </c>
      <c r="AO158" s="176">
        <f t="shared" si="4"/>
        <v>22800</v>
      </c>
      <c r="AP158" s="76"/>
      <c r="AQ158" s="76">
        <v>22800</v>
      </c>
      <c r="AR158" s="65">
        <f t="shared" si="5"/>
        <v>22400</v>
      </c>
      <c r="AS158" s="76"/>
      <c r="AT158" s="183">
        <v>22400</v>
      </c>
      <c r="AU158" s="67"/>
      <c r="AV158" s="67"/>
      <c r="AW158" s="67"/>
      <c r="AX158" s="67"/>
      <c r="AY158" s="67"/>
      <c r="AZ158" s="67"/>
      <c r="BA158" s="67"/>
      <c r="BB158" s="67"/>
    </row>
    <row r="159" spans="1:54" s="52" customFormat="1" ht="28.2" thickBot="1" x14ac:dyDescent="0.35">
      <c r="A159" s="145">
        <v>126</v>
      </c>
      <c r="B159" s="111"/>
      <c r="C159" s="91"/>
      <c r="D159" s="160" t="s">
        <v>66</v>
      </c>
      <c r="E159" s="71" t="s">
        <v>54</v>
      </c>
      <c r="F159" s="171" t="s">
        <v>44</v>
      </c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67"/>
      <c r="T159" s="67"/>
      <c r="U159" s="67"/>
      <c r="V159" s="67"/>
      <c r="W159" s="181"/>
      <c r="X159" s="99" t="s">
        <v>54</v>
      </c>
      <c r="Y159" s="92"/>
      <c r="Z159" s="93"/>
      <c r="AA159" s="91"/>
      <c r="AB159" s="94"/>
      <c r="AC159" s="91"/>
      <c r="AD159" s="91"/>
      <c r="AE159" s="94"/>
      <c r="AF159" s="94"/>
      <c r="AG159" s="94"/>
      <c r="AH159" s="94"/>
      <c r="AI159" s="174">
        <v>44725</v>
      </c>
      <c r="AJ159" s="178">
        <v>44726</v>
      </c>
      <c r="AK159" s="174">
        <v>44741</v>
      </c>
      <c r="AL159" s="60" t="s">
        <v>140</v>
      </c>
      <c r="AM159" s="60" t="str">
        <f t="shared" si="6"/>
        <v>06 Jul 22</v>
      </c>
      <c r="AN159" s="165" t="s">
        <v>87</v>
      </c>
      <c r="AO159" s="176">
        <f t="shared" si="4"/>
        <v>44522.05</v>
      </c>
      <c r="AP159" s="76"/>
      <c r="AQ159" s="76">
        <v>44522.05</v>
      </c>
      <c r="AR159" s="65">
        <f t="shared" si="5"/>
        <v>42540</v>
      </c>
      <c r="AS159" s="76"/>
      <c r="AT159" s="183">
        <v>42540</v>
      </c>
      <c r="AU159" s="67"/>
      <c r="AV159" s="67"/>
      <c r="AW159" s="67"/>
      <c r="AX159" s="67"/>
      <c r="AY159" s="67"/>
      <c r="AZ159" s="67"/>
      <c r="BA159" s="67"/>
      <c r="BB159" s="67"/>
    </row>
    <row r="160" spans="1:54" s="52" customFormat="1" ht="14.4" thickBot="1" x14ac:dyDescent="0.35">
      <c r="A160" s="145">
        <v>127</v>
      </c>
      <c r="B160" s="63"/>
      <c r="C160" s="91"/>
      <c r="D160" s="160" t="s">
        <v>101</v>
      </c>
      <c r="E160" s="71" t="s">
        <v>54</v>
      </c>
      <c r="F160" s="171" t="s">
        <v>44</v>
      </c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67"/>
      <c r="T160" s="67"/>
      <c r="U160" s="67"/>
      <c r="V160" s="67"/>
      <c r="W160" s="181"/>
      <c r="X160" s="99" t="s">
        <v>54</v>
      </c>
      <c r="Y160" s="92"/>
      <c r="Z160" s="93"/>
      <c r="AA160" s="91"/>
      <c r="AB160" s="94"/>
      <c r="AC160" s="91"/>
      <c r="AD160" s="91"/>
      <c r="AE160" s="94"/>
      <c r="AF160" s="94"/>
      <c r="AG160" s="94"/>
      <c r="AH160" s="94"/>
      <c r="AI160" s="174">
        <v>44725</v>
      </c>
      <c r="AJ160" s="178">
        <v>44726</v>
      </c>
      <c r="AK160" s="174">
        <v>44741</v>
      </c>
      <c r="AL160" s="60" t="s">
        <v>140</v>
      </c>
      <c r="AM160" s="60" t="str">
        <f t="shared" si="6"/>
        <v>06 Jul 22</v>
      </c>
      <c r="AN160" s="165" t="s">
        <v>87</v>
      </c>
      <c r="AO160" s="176">
        <f t="shared" si="4"/>
        <v>4689.5</v>
      </c>
      <c r="AP160" s="76"/>
      <c r="AQ160" s="76">
        <v>4689.5</v>
      </c>
      <c r="AR160" s="65">
        <f t="shared" si="5"/>
        <v>3580</v>
      </c>
      <c r="AS160" s="76"/>
      <c r="AT160" s="183">
        <v>3580</v>
      </c>
      <c r="AU160" s="67"/>
      <c r="AV160" s="67"/>
      <c r="AW160" s="67"/>
      <c r="AX160" s="67"/>
      <c r="AY160" s="67"/>
      <c r="AZ160" s="67"/>
      <c r="BA160" s="67"/>
      <c r="BB160" s="67"/>
    </row>
    <row r="161" spans="1:54" s="52" customFormat="1" ht="28.2" thickBot="1" x14ac:dyDescent="0.35">
      <c r="A161" s="145">
        <v>128</v>
      </c>
      <c r="B161" s="111"/>
      <c r="C161" s="91"/>
      <c r="D161" s="160" t="s">
        <v>107</v>
      </c>
      <c r="E161" s="71" t="s">
        <v>54</v>
      </c>
      <c r="F161" s="171" t="s">
        <v>44</v>
      </c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67"/>
      <c r="T161" s="67"/>
      <c r="U161" s="67"/>
      <c r="V161" s="67"/>
      <c r="W161" s="181"/>
      <c r="X161" s="99" t="s">
        <v>54</v>
      </c>
      <c r="Y161" s="92"/>
      <c r="Z161" s="93"/>
      <c r="AA161" s="91"/>
      <c r="AB161" s="94"/>
      <c r="AC161" s="91"/>
      <c r="AD161" s="91"/>
      <c r="AE161" s="94"/>
      <c r="AF161" s="94"/>
      <c r="AG161" s="94"/>
      <c r="AH161" s="94"/>
      <c r="AI161" s="174">
        <v>44727</v>
      </c>
      <c r="AJ161" s="178">
        <v>44728</v>
      </c>
      <c r="AK161" s="174">
        <v>44743</v>
      </c>
      <c r="AL161" s="182" t="s">
        <v>201</v>
      </c>
      <c r="AM161" s="60" t="str">
        <f t="shared" si="6"/>
        <v>08 Jul 22</v>
      </c>
      <c r="AN161" s="165" t="s">
        <v>87</v>
      </c>
      <c r="AO161" s="176">
        <f t="shared" si="4"/>
        <v>5500</v>
      </c>
      <c r="AP161" s="76"/>
      <c r="AQ161" s="76">
        <v>5500</v>
      </c>
      <c r="AR161" s="65">
        <f t="shared" si="5"/>
        <v>5340</v>
      </c>
      <c r="AS161" s="76"/>
      <c r="AT161" s="183">
        <v>5340</v>
      </c>
      <c r="AU161" s="67"/>
      <c r="AV161" s="67"/>
      <c r="AW161" s="67"/>
      <c r="AX161" s="67"/>
      <c r="AY161" s="67"/>
      <c r="AZ161" s="67"/>
      <c r="BA161" s="67"/>
      <c r="BB161" s="67"/>
    </row>
    <row r="162" spans="1:54" s="52" customFormat="1" ht="14.4" thickBot="1" x14ac:dyDescent="0.35">
      <c r="A162" s="145">
        <v>129</v>
      </c>
      <c r="B162" s="63"/>
      <c r="C162" s="91"/>
      <c r="D162" s="160" t="s">
        <v>86</v>
      </c>
      <c r="E162" s="71" t="s">
        <v>54</v>
      </c>
      <c r="F162" s="171" t="s">
        <v>44</v>
      </c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67"/>
      <c r="T162" s="67"/>
      <c r="U162" s="67"/>
      <c r="V162" s="67"/>
      <c r="W162" s="181"/>
      <c r="X162" s="99" t="s">
        <v>54</v>
      </c>
      <c r="Y162" s="92"/>
      <c r="Z162" s="93"/>
      <c r="AA162" s="91"/>
      <c r="AB162" s="94"/>
      <c r="AC162" s="91"/>
      <c r="AD162" s="91"/>
      <c r="AE162" s="94"/>
      <c r="AF162" s="94"/>
      <c r="AG162" s="94"/>
      <c r="AH162" s="94"/>
      <c r="AI162" s="174">
        <v>44732</v>
      </c>
      <c r="AJ162" s="178">
        <v>44733</v>
      </c>
      <c r="AK162" s="174">
        <v>44750</v>
      </c>
      <c r="AL162" s="182" t="s">
        <v>202</v>
      </c>
      <c r="AM162" s="60" t="str">
        <f t="shared" si="6"/>
        <v>14 Jul 22</v>
      </c>
      <c r="AN162" s="165" t="s">
        <v>87</v>
      </c>
      <c r="AO162" s="176">
        <f t="shared" si="4"/>
        <v>6250</v>
      </c>
      <c r="AP162" s="76"/>
      <c r="AQ162" s="76">
        <v>6250</v>
      </c>
      <c r="AR162" s="65">
        <f t="shared" si="5"/>
        <v>6230</v>
      </c>
      <c r="AS162" s="76"/>
      <c r="AT162" s="183">
        <v>6230</v>
      </c>
      <c r="AU162" s="67"/>
      <c r="AV162" s="67"/>
      <c r="AW162" s="67"/>
      <c r="AX162" s="67"/>
      <c r="AY162" s="67"/>
      <c r="AZ162" s="67"/>
      <c r="BA162" s="67"/>
      <c r="BB162" s="67"/>
    </row>
    <row r="163" spans="1:54" s="52" customFormat="1" ht="28.2" thickBot="1" x14ac:dyDescent="0.35">
      <c r="A163" s="145">
        <v>130</v>
      </c>
      <c r="B163" s="111"/>
      <c r="C163" s="91"/>
      <c r="D163" s="160" t="s">
        <v>66</v>
      </c>
      <c r="E163" s="71" t="s">
        <v>54</v>
      </c>
      <c r="F163" s="171" t="s">
        <v>44</v>
      </c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67"/>
      <c r="T163" s="67"/>
      <c r="U163" s="67"/>
      <c r="V163" s="67"/>
      <c r="W163" s="181"/>
      <c r="X163" s="99" t="s">
        <v>54</v>
      </c>
      <c r="Y163" s="92"/>
      <c r="Z163" s="93"/>
      <c r="AA163" s="91"/>
      <c r="AB163" s="94"/>
      <c r="AC163" s="91"/>
      <c r="AD163" s="91"/>
      <c r="AE163" s="94"/>
      <c r="AF163" s="94"/>
      <c r="AG163" s="94"/>
      <c r="AH163" s="94"/>
      <c r="AI163" s="174">
        <v>44734</v>
      </c>
      <c r="AJ163" s="178">
        <v>44735</v>
      </c>
      <c r="AK163" s="174">
        <v>44788</v>
      </c>
      <c r="AL163" s="182" t="s">
        <v>150</v>
      </c>
      <c r="AM163" s="60" t="str">
        <f t="shared" si="6"/>
        <v>26 Aug 22</v>
      </c>
      <c r="AN163" s="165" t="s">
        <v>87</v>
      </c>
      <c r="AO163" s="176">
        <f t="shared" si="4"/>
        <v>30539.75</v>
      </c>
      <c r="AP163" s="76"/>
      <c r="AQ163" s="76">
        <v>30539.75</v>
      </c>
      <c r="AR163" s="65">
        <f t="shared" si="5"/>
        <v>30400</v>
      </c>
      <c r="AS163" s="76"/>
      <c r="AT163" s="183">
        <v>30400</v>
      </c>
      <c r="AU163" s="67"/>
      <c r="AV163" s="67"/>
      <c r="AW163" s="67"/>
      <c r="AX163" s="67"/>
      <c r="AY163" s="67"/>
      <c r="AZ163" s="67"/>
      <c r="BA163" s="67"/>
      <c r="BB163" s="67"/>
    </row>
    <row r="164" spans="1:54" s="52" customFormat="1" ht="28.2" thickBot="1" x14ac:dyDescent="0.35">
      <c r="A164" s="145">
        <v>131</v>
      </c>
      <c r="B164" s="63"/>
      <c r="C164" s="91"/>
      <c r="D164" s="160" t="s">
        <v>108</v>
      </c>
      <c r="E164" s="71" t="s">
        <v>54</v>
      </c>
      <c r="F164" s="171" t="s">
        <v>44</v>
      </c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67"/>
      <c r="T164" s="67"/>
      <c r="U164" s="67"/>
      <c r="V164" s="67"/>
      <c r="W164" s="181"/>
      <c r="X164" s="99" t="s">
        <v>54</v>
      </c>
      <c r="Y164" s="92"/>
      <c r="Z164" s="93"/>
      <c r="AA164" s="91"/>
      <c r="AB164" s="94"/>
      <c r="AC164" s="91"/>
      <c r="AD164" s="91"/>
      <c r="AE164" s="94"/>
      <c r="AF164" s="94"/>
      <c r="AG164" s="94"/>
      <c r="AH164" s="94"/>
      <c r="AI164" s="174">
        <v>44735</v>
      </c>
      <c r="AJ164" s="178">
        <v>44736</v>
      </c>
      <c r="AK164" s="174">
        <v>44747</v>
      </c>
      <c r="AL164" s="182" t="s">
        <v>203</v>
      </c>
      <c r="AM164" s="60" t="str">
        <f t="shared" si="6"/>
        <v>11 Jul 22</v>
      </c>
      <c r="AN164" s="165" t="s">
        <v>87</v>
      </c>
      <c r="AO164" s="176">
        <f t="shared" si="4"/>
        <v>516740</v>
      </c>
      <c r="AP164" s="76"/>
      <c r="AQ164" s="76">
        <v>516740</v>
      </c>
      <c r="AR164" s="65">
        <f t="shared" si="5"/>
        <v>512840</v>
      </c>
      <c r="AS164" s="76"/>
      <c r="AT164" s="183">
        <v>512840</v>
      </c>
      <c r="AU164" s="67"/>
      <c r="AV164" s="67"/>
      <c r="AW164" s="67"/>
      <c r="AX164" s="67"/>
      <c r="AY164" s="67"/>
      <c r="AZ164" s="67"/>
      <c r="BA164" s="67"/>
      <c r="BB164" s="67"/>
    </row>
    <row r="165" spans="1:54" s="52" customFormat="1" ht="28.2" thickBot="1" x14ac:dyDescent="0.35">
      <c r="A165" s="145">
        <v>132</v>
      </c>
      <c r="B165" s="111"/>
      <c r="C165" s="91"/>
      <c r="D165" s="160" t="s">
        <v>109</v>
      </c>
      <c r="E165" s="71" t="s">
        <v>54</v>
      </c>
      <c r="F165" s="171" t="s">
        <v>44</v>
      </c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67"/>
      <c r="T165" s="67"/>
      <c r="U165" s="67"/>
      <c r="V165" s="67"/>
      <c r="W165" s="181"/>
      <c r="X165" s="99" t="s">
        <v>54</v>
      </c>
      <c r="Y165" s="92"/>
      <c r="Z165" s="93"/>
      <c r="AA165" s="91"/>
      <c r="AB165" s="94"/>
      <c r="AC165" s="91"/>
      <c r="AD165" s="91"/>
      <c r="AE165" s="94"/>
      <c r="AF165" s="94"/>
      <c r="AG165" s="94"/>
      <c r="AH165" s="94"/>
      <c r="AI165" s="174">
        <v>44735</v>
      </c>
      <c r="AJ165" s="178">
        <v>44736</v>
      </c>
      <c r="AK165" s="174">
        <v>44753</v>
      </c>
      <c r="AL165" s="182" t="s">
        <v>205</v>
      </c>
      <c r="AM165" s="60" t="str">
        <f t="shared" si="6"/>
        <v>18 Jul 22</v>
      </c>
      <c r="AN165" s="165" t="s">
        <v>87</v>
      </c>
      <c r="AO165" s="176">
        <f t="shared" si="4"/>
        <v>504330</v>
      </c>
      <c r="AP165" s="76"/>
      <c r="AQ165" s="76">
        <v>504330</v>
      </c>
      <c r="AR165" s="65">
        <f t="shared" si="5"/>
        <v>500600</v>
      </c>
      <c r="AS165" s="76"/>
      <c r="AT165" s="183">
        <v>500600</v>
      </c>
      <c r="AU165" s="67"/>
      <c r="AV165" s="67"/>
      <c r="AW165" s="67"/>
      <c r="AX165" s="67"/>
      <c r="AY165" s="67"/>
      <c r="AZ165" s="67"/>
      <c r="BA165" s="67"/>
      <c r="BB165" s="67"/>
    </row>
    <row r="166" spans="1:54" s="52" customFormat="1" ht="28.2" thickBot="1" x14ac:dyDescent="0.35">
      <c r="A166" s="145">
        <v>133</v>
      </c>
      <c r="B166" s="63"/>
      <c r="C166" s="91"/>
      <c r="D166" s="160" t="s">
        <v>110</v>
      </c>
      <c r="E166" s="71" t="s">
        <v>54</v>
      </c>
      <c r="F166" s="171" t="s">
        <v>44</v>
      </c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67"/>
      <c r="T166" s="67"/>
      <c r="U166" s="67"/>
      <c r="V166" s="67"/>
      <c r="W166" s="181"/>
      <c r="X166" s="99" t="s">
        <v>54</v>
      </c>
      <c r="Y166" s="92"/>
      <c r="Z166" s="93"/>
      <c r="AA166" s="91"/>
      <c r="AB166" s="94"/>
      <c r="AC166" s="91"/>
      <c r="AD166" s="91"/>
      <c r="AE166" s="94"/>
      <c r="AF166" s="94"/>
      <c r="AG166" s="94"/>
      <c r="AH166" s="94"/>
      <c r="AI166" s="174">
        <v>44735</v>
      </c>
      <c r="AJ166" s="178">
        <v>44736</v>
      </c>
      <c r="AK166" s="174">
        <v>44757</v>
      </c>
      <c r="AL166" s="182" t="s">
        <v>206</v>
      </c>
      <c r="AM166" s="60" t="str">
        <f t="shared" si="6"/>
        <v>22 Jul 22</v>
      </c>
      <c r="AN166" s="165" t="s">
        <v>87</v>
      </c>
      <c r="AO166" s="176">
        <f t="shared" si="4"/>
        <v>508500</v>
      </c>
      <c r="AP166" s="76"/>
      <c r="AQ166" s="76">
        <v>508500</v>
      </c>
      <c r="AR166" s="65">
        <f t="shared" si="5"/>
        <v>504770</v>
      </c>
      <c r="AS166" s="76"/>
      <c r="AT166" s="183">
        <v>504770</v>
      </c>
      <c r="AU166" s="67"/>
      <c r="AV166" s="67"/>
      <c r="AW166" s="67"/>
      <c r="AX166" s="67"/>
      <c r="AY166" s="67"/>
      <c r="AZ166" s="67"/>
      <c r="BA166" s="67"/>
      <c r="BB166" s="67"/>
    </row>
    <row r="167" spans="1:54" s="52" customFormat="1" ht="28.2" thickBot="1" x14ac:dyDescent="0.35">
      <c r="A167" s="145">
        <v>134</v>
      </c>
      <c r="B167" s="111"/>
      <c r="C167" s="91"/>
      <c r="D167" s="160" t="s">
        <v>111</v>
      </c>
      <c r="E167" s="71" t="s">
        <v>54</v>
      </c>
      <c r="F167" s="171" t="s">
        <v>44</v>
      </c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67"/>
      <c r="T167" s="67"/>
      <c r="U167" s="67"/>
      <c r="V167" s="67"/>
      <c r="W167" s="181"/>
      <c r="X167" s="99" t="s">
        <v>54</v>
      </c>
      <c r="Y167" s="92"/>
      <c r="Z167" s="93"/>
      <c r="AA167" s="91"/>
      <c r="AB167" s="94"/>
      <c r="AC167" s="91"/>
      <c r="AD167" s="91"/>
      <c r="AE167" s="94"/>
      <c r="AF167" s="94"/>
      <c r="AG167" s="94"/>
      <c r="AH167" s="94"/>
      <c r="AI167" s="174">
        <v>44735</v>
      </c>
      <c r="AJ167" s="178">
        <v>44736</v>
      </c>
      <c r="AK167" s="174">
        <v>44768</v>
      </c>
      <c r="AL167" s="182" t="s">
        <v>207</v>
      </c>
      <c r="AM167" s="60" t="str">
        <f t="shared" si="6"/>
        <v>02 Aug 22</v>
      </c>
      <c r="AN167" s="165" t="s">
        <v>87</v>
      </c>
      <c r="AO167" s="176">
        <f t="shared" si="4"/>
        <v>537340</v>
      </c>
      <c r="AP167" s="76"/>
      <c r="AQ167" s="76">
        <v>537340</v>
      </c>
      <c r="AR167" s="65">
        <f t="shared" si="5"/>
        <v>533440</v>
      </c>
      <c r="AS167" s="76"/>
      <c r="AT167" s="183">
        <v>533440</v>
      </c>
      <c r="AU167" s="67"/>
      <c r="AV167" s="67"/>
      <c r="AW167" s="67"/>
      <c r="AX167" s="67"/>
      <c r="AY167" s="67"/>
      <c r="AZ167" s="67"/>
      <c r="BA167" s="67"/>
      <c r="BB167" s="67"/>
    </row>
    <row r="168" spans="1:54" s="52" customFormat="1" ht="28.2" thickBot="1" x14ac:dyDescent="0.35">
      <c r="A168" s="145">
        <v>135</v>
      </c>
      <c r="B168" s="63"/>
      <c r="C168" s="91"/>
      <c r="D168" s="160" t="s">
        <v>96</v>
      </c>
      <c r="E168" s="71" t="s">
        <v>55</v>
      </c>
      <c r="F168" s="171" t="s">
        <v>44</v>
      </c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67"/>
      <c r="T168" s="67"/>
      <c r="U168" s="67"/>
      <c r="V168" s="67"/>
      <c r="W168" s="181"/>
      <c r="X168" s="99" t="s">
        <v>55</v>
      </c>
      <c r="Y168" s="92"/>
      <c r="Z168" s="93"/>
      <c r="AA168" s="91"/>
      <c r="AB168" s="94"/>
      <c r="AC168" s="91"/>
      <c r="AD168" s="91"/>
      <c r="AE168" s="94"/>
      <c r="AF168" s="94"/>
      <c r="AG168" s="94"/>
      <c r="AH168" s="94"/>
      <c r="AI168" s="174">
        <v>44739</v>
      </c>
      <c r="AJ168" s="178">
        <v>44740</v>
      </c>
      <c r="AK168" s="174">
        <v>44753</v>
      </c>
      <c r="AL168" s="182" t="s">
        <v>205</v>
      </c>
      <c r="AM168" s="60" t="str">
        <f t="shared" si="6"/>
        <v>18 Jul 22</v>
      </c>
      <c r="AN168" s="165" t="s">
        <v>87</v>
      </c>
      <c r="AO168" s="176">
        <f t="shared" ref="AO168:AO169" si="7">AP168+AQ168</f>
        <v>461000</v>
      </c>
      <c r="AP168" s="76"/>
      <c r="AQ168" s="76">
        <v>461000</v>
      </c>
      <c r="AR168" s="65">
        <f t="shared" ref="AR168:AR169" si="8">AS168+AT168</f>
        <v>457100</v>
      </c>
      <c r="AS168" s="76"/>
      <c r="AT168" s="183">
        <v>457100</v>
      </c>
      <c r="AU168" s="67"/>
      <c r="AV168" s="67"/>
      <c r="AW168" s="67"/>
      <c r="AX168" s="67"/>
      <c r="AY168" s="67"/>
      <c r="AZ168" s="67"/>
      <c r="BA168" s="67"/>
      <c r="BB168" s="67"/>
    </row>
    <row r="169" spans="1:54" s="52" customFormat="1" ht="28.2" thickBot="1" x14ac:dyDescent="0.35">
      <c r="A169" s="145">
        <v>136</v>
      </c>
      <c r="B169" s="111"/>
      <c r="C169" s="91"/>
      <c r="D169" s="160" t="s">
        <v>96</v>
      </c>
      <c r="E169" s="71" t="s">
        <v>51</v>
      </c>
      <c r="F169" s="171" t="s">
        <v>44</v>
      </c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1"/>
      <c r="T169" s="101"/>
      <c r="U169" s="101"/>
      <c r="V169" s="101"/>
      <c r="W169" s="100"/>
      <c r="X169" s="99" t="s">
        <v>51</v>
      </c>
      <c r="Y169" s="92"/>
      <c r="Z169" s="93"/>
      <c r="AA169" s="91"/>
      <c r="AB169" s="94"/>
      <c r="AC169" s="91"/>
      <c r="AD169" s="91"/>
      <c r="AE169" s="94"/>
      <c r="AF169" s="94"/>
      <c r="AG169" s="94"/>
      <c r="AH169" s="94"/>
      <c r="AI169" s="163">
        <v>44741</v>
      </c>
      <c r="AJ169" s="164">
        <v>44742</v>
      </c>
      <c r="AK169" s="163">
        <v>44757</v>
      </c>
      <c r="AL169" s="103" t="s">
        <v>204</v>
      </c>
      <c r="AM169" s="60" t="str">
        <f t="shared" si="6"/>
        <v>21 Jul 22</v>
      </c>
      <c r="AN169" s="165" t="s">
        <v>87</v>
      </c>
      <c r="AO169" s="168">
        <f t="shared" si="7"/>
        <v>337400</v>
      </c>
      <c r="AP169" s="166"/>
      <c r="AQ169" s="166">
        <v>337400</v>
      </c>
      <c r="AR169" s="98">
        <f t="shared" si="8"/>
        <v>334500</v>
      </c>
      <c r="AS169" s="166"/>
      <c r="AT169" s="167">
        <v>334500</v>
      </c>
      <c r="AU169" s="67"/>
      <c r="AV169" s="67"/>
      <c r="AW169" s="67"/>
      <c r="AX169" s="67"/>
      <c r="AY169" s="67"/>
      <c r="AZ169" s="67"/>
      <c r="BA169" s="67"/>
      <c r="BB169" s="67"/>
    </row>
    <row r="170" spans="1:54" s="52" customFormat="1" ht="14.4" thickBot="1" x14ac:dyDescent="0.35">
      <c r="A170" s="145">
        <v>137</v>
      </c>
      <c r="B170" s="63"/>
      <c r="C170" s="91"/>
      <c r="D170" s="74" t="s">
        <v>95</v>
      </c>
      <c r="E170" s="71" t="s">
        <v>54</v>
      </c>
      <c r="F170" s="144" t="s">
        <v>44</v>
      </c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1"/>
      <c r="T170" s="101"/>
      <c r="U170" s="101"/>
      <c r="V170" s="101"/>
      <c r="W170" s="100"/>
      <c r="X170" s="99" t="s">
        <v>54</v>
      </c>
      <c r="Y170" s="92"/>
      <c r="Z170" s="93"/>
      <c r="AA170" s="91"/>
      <c r="AB170" s="94"/>
      <c r="AC170" s="91"/>
      <c r="AD170" s="91"/>
      <c r="AE170" s="94"/>
      <c r="AF170" s="94"/>
      <c r="AG170" s="94"/>
      <c r="AH170" s="94"/>
      <c r="AI170" s="130">
        <v>44753</v>
      </c>
      <c r="AJ170" s="102">
        <v>44754</v>
      </c>
      <c r="AK170" s="130">
        <v>44769</v>
      </c>
      <c r="AL170" s="103" t="s">
        <v>143</v>
      </c>
      <c r="AM170" s="60" t="str">
        <f t="shared" si="6"/>
        <v>01 Aug 22</v>
      </c>
      <c r="AN170" s="95" t="s">
        <v>30</v>
      </c>
      <c r="AO170" s="89">
        <v>155000</v>
      </c>
      <c r="AP170" s="97">
        <v>155000</v>
      </c>
      <c r="AQ170" s="97"/>
      <c r="AR170" s="98">
        <v>153860</v>
      </c>
      <c r="AS170" s="97"/>
      <c r="AT170" s="109">
        <v>153860</v>
      </c>
      <c r="AU170" s="67"/>
      <c r="AV170" s="67"/>
      <c r="AW170" s="67"/>
      <c r="AX170" s="67"/>
      <c r="AY170" s="67"/>
      <c r="AZ170" s="67"/>
      <c r="BA170" s="67"/>
      <c r="BB170" s="67"/>
    </row>
    <row r="171" spans="1:54" s="52" customFormat="1" ht="14.4" thickBot="1" x14ac:dyDescent="0.35">
      <c r="A171" s="145">
        <v>138</v>
      </c>
      <c r="B171" s="111"/>
      <c r="C171" s="91"/>
      <c r="D171" s="160" t="s">
        <v>47</v>
      </c>
      <c r="E171" s="71" t="s">
        <v>48</v>
      </c>
      <c r="F171" s="144" t="s">
        <v>44</v>
      </c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1"/>
      <c r="T171" s="101"/>
      <c r="U171" s="101"/>
      <c r="V171" s="101"/>
      <c r="W171" s="100"/>
      <c r="X171" s="99" t="s">
        <v>48</v>
      </c>
      <c r="Y171" s="92"/>
      <c r="Z171" s="93"/>
      <c r="AA171" s="91"/>
      <c r="AB171" s="94"/>
      <c r="AC171" s="91"/>
      <c r="AD171" s="91"/>
      <c r="AE171" s="94"/>
      <c r="AF171" s="94"/>
      <c r="AG171" s="94"/>
      <c r="AH171" s="94"/>
      <c r="AI171" s="130">
        <v>44762</v>
      </c>
      <c r="AJ171" s="102">
        <v>44763</v>
      </c>
      <c r="AK171" s="130">
        <v>44781</v>
      </c>
      <c r="AL171" s="103" t="s">
        <v>144</v>
      </c>
      <c r="AM171" s="60" t="str">
        <f t="shared" si="6"/>
        <v>19 Aug 22</v>
      </c>
      <c r="AN171" s="95" t="s">
        <v>30</v>
      </c>
      <c r="AO171" s="89">
        <v>2400</v>
      </c>
      <c r="AP171" s="97">
        <v>2400</v>
      </c>
      <c r="AQ171" s="97"/>
      <c r="AR171" s="98">
        <v>2100</v>
      </c>
      <c r="AS171" s="97"/>
      <c r="AT171" s="109">
        <v>2100</v>
      </c>
      <c r="AU171" s="67"/>
      <c r="AV171" s="67"/>
      <c r="AW171" s="67"/>
      <c r="AX171" s="67"/>
      <c r="AY171" s="67"/>
      <c r="AZ171" s="67"/>
      <c r="BA171" s="67"/>
      <c r="BB171" s="67"/>
    </row>
    <row r="172" spans="1:54" s="52" customFormat="1" ht="14.4" thickBot="1" x14ac:dyDescent="0.35">
      <c r="A172" s="145">
        <v>139</v>
      </c>
      <c r="B172" s="63"/>
      <c r="C172" s="91"/>
      <c r="D172" s="160" t="s">
        <v>61</v>
      </c>
      <c r="E172" s="71" t="s">
        <v>48</v>
      </c>
      <c r="F172" s="144" t="s">
        <v>44</v>
      </c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1"/>
      <c r="T172" s="101"/>
      <c r="U172" s="101"/>
      <c r="V172" s="101"/>
      <c r="W172" s="100"/>
      <c r="X172" s="99" t="s">
        <v>48</v>
      </c>
      <c r="Y172" s="92"/>
      <c r="Z172" s="93"/>
      <c r="AA172" s="91"/>
      <c r="AB172" s="94"/>
      <c r="AC172" s="91"/>
      <c r="AD172" s="91"/>
      <c r="AE172" s="94"/>
      <c r="AF172" s="94"/>
      <c r="AG172" s="94"/>
      <c r="AH172" s="94"/>
      <c r="AI172" s="130">
        <v>44762</v>
      </c>
      <c r="AJ172" s="102">
        <v>44763</v>
      </c>
      <c r="AK172" s="130">
        <v>44781</v>
      </c>
      <c r="AL172" s="103" t="s">
        <v>144</v>
      </c>
      <c r="AM172" s="60" t="str">
        <f t="shared" si="6"/>
        <v>19 Aug 22</v>
      </c>
      <c r="AN172" s="95" t="s">
        <v>30</v>
      </c>
      <c r="AO172" s="89">
        <v>10104</v>
      </c>
      <c r="AP172" s="97">
        <v>10104</v>
      </c>
      <c r="AQ172" s="97"/>
      <c r="AR172" s="98">
        <v>10086</v>
      </c>
      <c r="AS172" s="97"/>
      <c r="AT172" s="109">
        <v>10086</v>
      </c>
      <c r="AU172" s="67"/>
      <c r="AV172" s="67"/>
      <c r="AW172" s="67"/>
      <c r="AX172" s="67"/>
      <c r="AY172" s="67"/>
      <c r="AZ172" s="67"/>
      <c r="BA172" s="67"/>
      <c r="BB172" s="67"/>
    </row>
    <row r="173" spans="1:54" s="52" customFormat="1" ht="28.2" thickBot="1" x14ac:dyDescent="0.35">
      <c r="A173" s="145">
        <v>140</v>
      </c>
      <c r="B173" s="111"/>
      <c r="C173" s="91"/>
      <c r="D173" s="160" t="s">
        <v>83</v>
      </c>
      <c r="E173" s="71" t="s">
        <v>48</v>
      </c>
      <c r="F173" s="144" t="s">
        <v>44</v>
      </c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1"/>
      <c r="T173" s="101"/>
      <c r="U173" s="101"/>
      <c r="V173" s="101"/>
      <c r="W173" s="100"/>
      <c r="X173" s="99" t="s">
        <v>48</v>
      </c>
      <c r="Y173" s="92"/>
      <c r="Z173" s="93"/>
      <c r="AA173" s="91"/>
      <c r="AB173" s="94"/>
      <c r="AC173" s="91"/>
      <c r="AD173" s="91"/>
      <c r="AE173" s="94"/>
      <c r="AF173" s="94"/>
      <c r="AG173" s="94"/>
      <c r="AH173" s="94"/>
      <c r="AI173" s="130">
        <v>44762</v>
      </c>
      <c r="AJ173" s="102">
        <v>44763</v>
      </c>
      <c r="AK173" s="130">
        <v>44781</v>
      </c>
      <c r="AL173" s="103" t="s">
        <v>144</v>
      </c>
      <c r="AM173" s="60" t="str">
        <f t="shared" si="6"/>
        <v>19 Aug 22</v>
      </c>
      <c r="AN173" s="95" t="s">
        <v>30</v>
      </c>
      <c r="AO173" s="89">
        <v>13000</v>
      </c>
      <c r="AP173" s="97">
        <v>13000</v>
      </c>
      <c r="AQ173" s="97"/>
      <c r="AR173" s="98">
        <v>12600</v>
      </c>
      <c r="AS173" s="97"/>
      <c r="AT173" s="109">
        <v>12600</v>
      </c>
      <c r="AU173" s="67"/>
      <c r="AV173" s="67"/>
      <c r="AW173" s="67"/>
      <c r="AX173" s="67"/>
      <c r="AY173" s="67"/>
      <c r="AZ173" s="67"/>
      <c r="BA173" s="67"/>
      <c r="BB173" s="67"/>
    </row>
    <row r="174" spans="1:54" s="52" customFormat="1" ht="14.4" thickBot="1" x14ac:dyDescent="0.35">
      <c r="A174" s="145">
        <v>141</v>
      </c>
      <c r="B174" s="63"/>
      <c r="C174" s="91"/>
      <c r="D174" s="74" t="s">
        <v>145</v>
      </c>
      <c r="E174" s="71" t="s">
        <v>55</v>
      </c>
      <c r="F174" s="144" t="s">
        <v>44</v>
      </c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1"/>
      <c r="T174" s="101"/>
      <c r="U174" s="101"/>
      <c r="V174" s="101"/>
      <c r="W174" s="100"/>
      <c r="X174" s="99" t="s">
        <v>55</v>
      </c>
      <c r="Y174" s="92"/>
      <c r="Z174" s="93"/>
      <c r="AA174" s="91"/>
      <c r="AB174" s="94"/>
      <c r="AC174" s="91"/>
      <c r="AD174" s="91"/>
      <c r="AE174" s="94"/>
      <c r="AF174" s="94"/>
      <c r="AG174" s="94"/>
      <c r="AH174" s="94"/>
      <c r="AI174" s="130">
        <v>44762</v>
      </c>
      <c r="AJ174" s="102">
        <v>44763</v>
      </c>
      <c r="AK174" s="130">
        <v>44781</v>
      </c>
      <c r="AL174" s="103" t="s">
        <v>147</v>
      </c>
      <c r="AM174" s="60" t="str">
        <f t="shared" si="6"/>
        <v>23 Aug22</v>
      </c>
      <c r="AN174" s="95" t="s">
        <v>146</v>
      </c>
      <c r="AO174" s="89">
        <v>996700</v>
      </c>
      <c r="AP174" s="97"/>
      <c r="AQ174" s="97">
        <v>996700</v>
      </c>
      <c r="AR174" s="98">
        <v>990349</v>
      </c>
      <c r="AS174" s="97"/>
      <c r="AT174" s="109">
        <v>990349</v>
      </c>
      <c r="AU174" s="67"/>
      <c r="AV174" s="67"/>
      <c r="AW174" s="67"/>
      <c r="AX174" s="67"/>
      <c r="AY174" s="67"/>
      <c r="AZ174" s="67"/>
      <c r="BA174" s="67"/>
      <c r="BB174" s="67"/>
    </row>
    <row r="175" spans="1:54" s="52" customFormat="1" ht="14.4" thickBot="1" x14ac:dyDescent="0.35">
      <c r="A175" s="145">
        <v>142</v>
      </c>
      <c r="B175" s="111"/>
      <c r="C175" s="91"/>
      <c r="D175" s="160" t="s">
        <v>100</v>
      </c>
      <c r="E175" s="71" t="s">
        <v>54</v>
      </c>
      <c r="F175" s="144" t="s">
        <v>44</v>
      </c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1"/>
      <c r="T175" s="101"/>
      <c r="U175" s="101"/>
      <c r="V175" s="101"/>
      <c r="W175" s="100"/>
      <c r="X175" s="71" t="s">
        <v>54</v>
      </c>
      <c r="Y175" s="92"/>
      <c r="Z175" s="93"/>
      <c r="AA175" s="91"/>
      <c r="AB175" s="94"/>
      <c r="AC175" s="91"/>
      <c r="AD175" s="91"/>
      <c r="AE175" s="94"/>
      <c r="AF175" s="94"/>
      <c r="AG175" s="94"/>
      <c r="AH175" s="94"/>
      <c r="AI175" s="130">
        <v>44757</v>
      </c>
      <c r="AJ175" s="102">
        <v>44760</v>
      </c>
      <c r="AK175" s="130">
        <v>44781</v>
      </c>
      <c r="AL175" s="103" t="s">
        <v>149</v>
      </c>
      <c r="AM175" s="60" t="str">
        <f t="shared" si="6"/>
        <v>15 Aug 22</v>
      </c>
      <c r="AN175" s="95" t="s">
        <v>30</v>
      </c>
      <c r="AO175" s="89">
        <v>416481.45</v>
      </c>
      <c r="AP175" s="97">
        <v>416481.45</v>
      </c>
      <c r="AR175" s="98">
        <v>413822</v>
      </c>
      <c r="AS175" s="97"/>
      <c r="AT175" s="109">
        <v>413822</v>
      </c>
      <c r="AU175" s="67"/>
      <c r="AV175" s="67"/>
      <c r="AW175" s="67"/>
      <c r="AX175" s="67"/>
      <c r="AY175" s="67"/>
      <c r="AZ175" s="67"/>
      <c r="BA175" s="67"/>
      <c r="BB175" s="67"/>
    </row>
    <row r="176" spans="1:54" s="52" customFormat="1" ht="14.4" thickBot="1" x14ac:dyDescent="0.35">
      <c r="A176" s="145">
        <v>143</v>
      </c>
      <c r="B176" s="63"/>
      <c r="C176" s="91"/>
      <c r="D176" s="160" t="s">
        <v>95</v>
      </c>
      <c r="E176" s="71" t="s">
        <v>48</v>
      </c>
      <c r="F176" s="144" t="s">
        <v>44</v>
      </c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1"/>
      <c r="T176" s="101"/>
      <c r="U176" s="101"/>
      <c r="V176" s="101"/>
      <c r="W176" s="100"/>
      <c r="X176" s="71" t="s">
        <v>48</v>
      </c>
      <c r="Y176" s="92"/>
      <c r="Z176" s="93"/>
      <c r="AA176" s="91"/>
      <c r="AB176" s="94"/>
      <c r="AC176" s="91"/>
      <c r="AD176" s="91"/>
      <c r="AE176" s="94"/>
      <c r="AF176" s="94"/>
      <c r="AG176" s="94"/>
      <c r="AH176" s="94"/>
      <c r="AI176" s="130">
        <v>44767</v>
      </c>
      <c r="AJ176" s="102">
        <v>44768</v>
      </c>
      <c r="AK176" s="130">
        <v>44784</v>
      </c>
      <c r="AL176" s="103" t="s">
        <v>148</v>
      </c>
      <c r="AM176" s="60" t="str">
        <f t="shared" si="6"/>
        <v>24 Aug 22</v>
      </c>
      <c r="AN176" s="95" t="s">
        <v>30</v>
      </c>
      <c r="AO176" s="89">
        <v>105355</v>
      </c>
      <c r="AP176" s="97">
        <v>105355</v>
      </c>
      <c r="AR176" s="98">
        <v>101905</v>
      </c>
      <c r="AS176" s="97"/>
      <c r="AT176" s="109">
        <v>101905</v>
      </c>
      <c r="AU176" s="67"/>
      <c r="AV176" s="67"/>
      <c r="AW176" s="67"/>
      <c r="AX176" s="67"/>
      <c r="AY176" s="67"/>
      <c r="AZ176" s="67"/>
      <c r="BA176" s="67"/>
      <c r="BB176" s="67"/>
    </row>
    <row r="177" spans="1:54" s="52" customFormat="1" ht="28.2" thickBot="1" x14ac:dyDescent="0.35">
      <c r="A177" s="145">
        <v>144</v>
      </c>
      <c r="B177" s="111"/>
      <c r="C177" s="91"/>
      <c r="D177" s="160" t="s">
        <v>57</v>
      </c>
      <c r="E177" s="71" t="s">
        <v>48</v>
      </c>
      <c r="F177" s="144" t="s">
        <v>44</v>
      </c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1"/>
      <c r="T177" s="101"/>
      <c r="U177" s="101"/>
      <c r="V177" s="101"/>
      <c r="W177" s="100"/>
      <c r="X177" s="71" t="s">
        <v>48</v>
      </c>
      <c r="Y177" s="92"/>
      <c r="Z177" s="93"/>
      <c r="AA177" s="91"/>
      <c r="AB177" s="94"/>
      <c r="AC177" s="91"/>
      <c r="AD177" s="91"/>
      <c r="AE177" s="94"/>
      <c r="AF177" s="94"/>
      <c r="AG177" s="94"/>
      <c r="AH177" s="94"/>
      <c r="AI177" s="130">
        <v>44767</v>
      </c>
      <c r="AJ177" s="102">
        <v>44768</v>
      </c>
      <c r="AK177" s="130">
        <v>44781</v>
      </c>
      <c r="AL177" s="103" t="s">
        <v>144</v>
      </c>
      <c r="AM177" s="60" t="str">
        <f t="shared" si="6"/>
        <v>19 Aug 22</v>
      </c>
      <c r="AN177" s="95" t="s">
        <v>30</v>
      </c>
      <c r="AO177" s="89">
        <v>21300</v>
      </c>
      <c r="AP177" s="97">
        <v>21300</v>
      </c>
      <c r="AR177" s="98">
        <v>21000</v>
      </c>
      <c r="AS177" s="97"/>
      <c r="AT177" s="109">
        <v>21000</v>
      </c>
      <c r="AU177" s="67"/>
      <c r="AV177" s="67"/>
      <c r="AW177" s="67"/>
      <c r="AX177" s="67"/>
      <c r="AY177" s="67"/>
      <c r="AZ177" s="67"/>
      <c r="BA177" s="67"/>
      <c r="BB177" s="67"/>
    </row>
    <row r="178" spans="1:54" s="52" customFormat="1" ht="14.4" thickBot="1" x14ac:dyDescent="0.35">
      <c r="A178" s="145">
        <v>145</v>
      </c>
      <c r="B178" s="63"/>
      <c r="C178" s="91"/>
      <c r="D178" s="160" t="s">
        <v>45</v>
      </c>
      <c r="E178" s="71" t="s">
        <v>53</v>
      </c>
      <c r="F178" s="144" t="s">
        <v>44</v>
      </c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1"/>
      <c r="T178" s="101"/>
      <c r="U178" s="101"/>
      <c r="V178" s="101"/>
      <c r="W178" s="100"/>
      <c r="X178" s="71" t="s">
        <v>53</v>
      </c>
      <c r="Y178" s="92"/>
      <c r="Z178" s="93"/>
      <c r="AA178" s="91"/>
      <c r="AB178" s="94"/>
      <c r="AC178" s="91"/>
      <c r="AD178" s="91"/>
      <c r="AE178" s="94"/>
      <c r="AF178" s="94"/>
      <c r="AG178" s="94"/>
      <c r="AH178" s="94"/>
      <c r="AI178" s="130">
        <v>44767</v>
      </c>
      <c r="AJ178" s="102">
        <v>44768</v>
      </c>
      <c r="AK178" s="130">
        <v>44784</v>
      </c>
      <c r="AL178" s="103" t="s">
        <v>144</v>
      </c>
      <c r="AM178" s="60" t="str">
        <f t="shared" si="6"/>
        <v>19 Aug 22</v>
      </c>
      <c r="AN178" s="95" t="s">
        <v>30</v>
      </c>
      <c r="AO178" s="89">
        <v>29781</v>
      </c>
      <c r="AP178" s="97">
        <v>29781</v>
      </c>
      <c r="AR178" s="98">
        <v>28688</v>
      </c>
      <c r="AS178" s="97"/>
      <c r="AT178" s="109">
        <v>28688</v>
      </c>
      <c r="AU178" s="67"/>
      <c r="AV178" s="67"/>
      <c r="AW178" s="67"/>
      <c r="AX178" s="67"/>
      <c r="AY178" s="67"/>
      <c r="AZ178" s="67"/>
      <c r="BA178" s="67"/>
      <c r="BB178" s="67"/>
    </row>
    <row r="179" spans="1:54" s="52" customFormat="1" ht="14.4" thickBot="1" x14ac:dyDescent="0.35">
      <c r="A179" s="145">
        <v>146</v>
      </c>
      <c r="B179" s="111"/>
      <c r="C179" s="91"/>
      <c r="D179" s="160" t="s">
        <v>95</v>
      </c>
      <c r="E179" s="71" t="s">
        <v>53</v>
      </c>
      <c r="F179" s="144" t="s">
        <v>44</v>
      </c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1"/>
      <c r="T179" s="101"/>
      <c r="U179" s="101"/>
      <c r="V179" s="101"/>
      <c r="W179" s="100"/>
      <c r="X179" s="71" t="s">
        <v>53</v>
      </c>
      <c r="Y179" s="92"/>
      <c r="Z179" s="93"/>
      <c r="AA179" s="91"/>
      <c r="AB179" s="94"/>
      <c r="AC179" s="91"/>
      <c r="AD179" s="91"/>
      <c r="AE179" s="94"/>
      <c r="AF179" s="94"/>
      <c r="AG179" s="94"/>
      <c r="AH179" s="94"/>
      <c r="AI179" s="130">
        <v>44767</v>
      </c>
      <c r="AJ179" s="102">
        <v>44768</v>
      </c>
      <c r="AK179" s="130">
        <v>44784</v>
      </c>
      <c r="AL179" s="103" t="s">
        <v>148</v>
      </c>
      <c r="AM179" s="60" t="str">
        <f t="shared" si="6"/>
        <v>24 Aug 22</v>
      </c>
      <c r="AN179" s="95" t="s">
        <v>30</v>
      </c>
      <c r="AO179" s="89">
        <v>83170</v>
      </c>
      <c r="AP179" s="97">
        <v>83170</v>
      </c>
      <c r="AR179" s="98">
        <v>80150</v>
      </c>
      <c r="AS179" s="97"/>
      <c r="AT179" s="109">
        <v>80150</v>
      </c>
      <c r="AU179" s="67"/>
      <c r="AV179" s="67"/>
      <c r="AW179" s="67"/>
      <c r="AX179" s="67"/>
      <c r="AY179" s="67"/>
      <c r="AZ179" s="67"/>
      <c r="BA179" s="67"/>
      <c r="BB179" s="67"/>
    </row>
    <row r="180" spans="1:54" s="52" customFormat="1" ht="14.4" thickBot="1" x14ac:dyDescent="0.35">
      <c r="A180" s="145">
        <v>147</v>
      </c>
      <c r="B180" s="63"/>
      <c r="C180" s="91"/>
      <c r="D180" s="160" t="s">
        <v>61</v>
      </c>
      <c r="E180" s="71" t="s">
        <v>53</v>
      </c>
      <c r="F180" s="144" t="s">
        <v>44</v>
      </c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1"/>
      <c r="T180" s="101"/>
      <c r="U180" s="101"/>
      <c r="V180" s="101"/>
      <c r="W180" s="100"/>
      <c r="X180" s="71" t="s">
        <v>53</v>
      </c>
      <c r="Y180" s="92"/>
      <c r="Z180" s="93"/>
      <c r="AA180" s="91"/>
      <c r="AB180" s="94"/>
      <c r="AC180" s="91"/>
      <c r="AD180" s="91"/>
      <c r="AE180" s="94"/>
      <c r="AF180" s="94"/>
      <c r="AG180" s="94"/>
      <c r="AH180" s="94"/>
      <c r="AI180" s="130">
        <v>44767</v>
      </c>
      <c r="AJ180" s="102">
        <v>44768</v>
      </c>
      <c r="AK180" s="130">
        <v>44784</v>
      </c>
      <c r="AL180" s="103" t="s">
        <v>150</v>
      </c>
      <c r="AM180" s="60" t="str">
        <f t="shared" si="6"/>
        <v>26 Aug 22</v>
      </c>
      <c r="AN180" s="95" t="s">
        <v>30</v>
      </c>
      <c r="AO180" s="89">
        <v>26305</v>
      </c>
      <c r="AP180" s="97">
        <v>26305</v>
      </c>
      <c r="AR180" s="98">
        <v>25490</v>
      </c>
      <c r="AS180" s="97"/>
      <c r="AT180" s="109">
        <v>25490</v>
      </c>
      <c r="AU180" s="67"/>
      <c r="AV180" s="67"/>
      <c r="AW180" s="67"/>
      <c r="AX180" s="67"/>
      <c r="AY180" s="67"/>
      <c r="AZ180" s="67"/>
      <c r="BA180" s="67"/>
      <c r="BB180" s="67"/>
    </row>
    <row r="181" spans="1:54" s="52" customFormat="1" ht="28.2" thickBot="1" x14ac:dyDescent="0.35">
      <c r="A181" s="145">
        <v>148</v>
      </c>
      <c r="B181" s="111"/>
      <c r="C181" s="91"/>
      <c r="D181" s="74" t="s">
        <v>66</v>
      </c>
      <c r="E181" s="71" t="s">
        <v>54</v>
      </c>
      <c r="F181" s="144" t="s">
        <v>44</v>
      </c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1"/>
      <c r="T181" s="101"/>
      <c r="U181" s="101"/>
      <c r="V181" s="101"/>
      <c r="W181" s="100"/>
      <c r="X181" s="99" t="s">
        <v>54</v>
      </c>
      <c r="Y181" s="92"/>
      <c r="Z181" s="93"/>
      <c r="AA181" s="91"/>
      <c r="AB181" s="94"/>
      <c r="AC181" s="91"/>
      <c r="AD181" s="91"/>
      <c r="AE181" s="94"/>
      <c r="AF181" s="94"/>
      <c r="AG181" s="94"/>
      <c r="AH181" s="94"/>
      <c r="AI181" s="130">
        <v>44767</v>
      </c>
      <c r="AJ181" s="102">
        <v>44768</v>
      </c>
      <c r="AK181" s="130">
        <v>44788</v>
      </c>
      <c r="AL181" s="103" t="s">
        <v>150</v>
      </c>
      <c r="AM181" s="60" t="str">
        <f t="shared" si="6"/>
        <v>26 Aug 22</v>
      </c>
      <c r="AN181" s="95" t="s">
        <v>87</v>
      </c>
      <c r="AO181" s="89">
        <v>30539.75</v>
      </c>
      <c r="AP181" s="97"/>
      <c r="AQ181" s="97">
        <v>30539.75</v>
      </c>
      <c r="AR181" s="98">
        <v>30400</v>
      </c>
      <c r="AS181" s="97"/>
      <c r="AT181" s="109">
        <v>30400</v>
      </c>
      <c r="AU181" s="67"/>
      <c r="AV181" s="67"/>
      <c r="AW181" s="67"/>
      <c r="AX181" s="67"/>
      <c r="AY181" s="67"/>
      <c r="AZ181" s="67"/>
      <c r="BA181" s="67"/>
      <c r="BB181" s="67"/>
    </row>
    <row r="182" spans="1:54" s="52" customFormat="1" ht="28.2" thickBot="1" x14ac:dyDescent="0.35">
      <c r="A182" s="145">
        <v>149</v>
      </c>
      <c r="B182" s="63"/>
      <c r="C182" s="91"/>
      <c r="D182" s="160" t="s">
        <v>69</v>
      </c>
      <c r="E182" s="71" t="s">
        <v>55</v>
      </c>
      <c r="F182" s="144" t="s">
        <v>44</v>
      </c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1"/>
      <c r="T182" s="101"/>
      <c r="U182" s="101"/>
      <c r="V182" s="101"/>
      <c r="W182" s="100"/>
      <c r="X182" s="71" t="s">
        <v>55</v>
      </c>
      <c r="Y182" s="92"/>
      <c r="Z182" s="93"/>
      <c r="AA182" s="91"/>
      <c r="AB182" s="94"/>
      <c r="AC182" s="91"/>
      <c r="AD182" s="91"/>
      <c r="AE182" s="94"/>
      <c r="AF182" s="94"/>
      <c r="AG182" s="94"/>
      <c r="AH182" s="94"/>
      <c r="AI182" s="130">
        <v>44776</v>
      </c>
      <c r="AJ182" s="102">
        <v>44777</v>
      </c>
      <c r="AK182" s="130">
        <v>44790</v>
      </c>
      <c r="AL182" s="103" t="s">
        <v>150</v>
      </c>
      <c r="AM182" s="60" t="str">
        <f t="shared" si="6"/>
        <v>26 Aug 22</v>
      </c>
      <c r="AN182" s="95" t="s">
        <v>30</v>
      </c>
      <c r="AO182" s="89">
        <v>8000</v>
      </c>
      <c r="AP182" s="97">
        <v>8000</v>
      </c>
      <c r="AR182" s="98">
        <v>7830</v>
      </c>
      <c r="AS182" s="97"/>
      <c r="AT182" s="109">
        <v>7830</v>
      </c>
      <c r="AU182" s="67"/>
      <c r="AV182" s="67"/>
      <c r="AW182" s="67"/>
      <c r="AX182" s="67"/>
      <c r="AY182" s="67"/>
      <c r="AZ182" s="67"/>
      <c r="BA182" s="67"/>
      <c r="BB182" s="67"/>
    </row>
    <row r="183" spans="1:54" s="52" customFormat="1" ht="14.4" thickBot="1" x14ac:dyDescent="0.35">
      <c r="A183" s="145">
        <v>150</v>
      </c>
      <c r="B183" s="111"/>
      <c r="C183" s="91"/>
      <c r="D183" s="74" t="s">
        <v>100</v>
      </c>
      <c r="E183" s="71" t="s">
        <v>55</v>
      </c>
      <c r="F183" s="144" t="s">
        <v>44</v>
      </c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1"/>
      <c r="T183" s="101"/>
      <c r="U183" s="101"/>
      <c r="V183" s="101"/>
      <c r="W183" s="100"/>
      <c r="X183" s="71" t="s">
        <v>55</v>
      </c>
      <c r="Y183" s="92"/>
      <c r="Z183" s="93"/>
      <c r="AA183" s="91"/>
      <c r="AB183" s="94"/>
      <c r="AC183" s="91"/>
      <c r="AD183" s="91"/>
      <c r="AE183" s="94"/>
      <c r="AF183" s="94"/>
      <c r="AG183" s="94"/>
      <c r="AH183" s="94"/>
      <c r="AI183" s="130">
        <v>44776</v>
      </c>
      <c r="AJ183" s="102">
        <v>44777</v>
      </c>
      <c r="AK183" s="130">
        <v>44791</v>
      </c>
      <c r="AL183" s="103" t="s">
        <v>148</v>
      </c>
      <c r="AM183" s="60" t="str">
        <f t="shared" si="6"/>
        <v>24 Aug 22</v>
      </c>
      <c r="AN183" s="95" t="s">
        <v>30</v>
      </c>
      <c r="AO183" s="89">
        <v>195140.5</v>
      </c>
      <c r="AP183" s="97">
        <v>195140.5</v>
      </c>
      <c r="AR183" s="98">
        <v>192938</v>
      </c>
      <c r="AS183" s="97"/>
      <c r="AT183" s="109">
        <v>192938</v>
      </c>
      <c r="AU183" s="67"/>
      <c r="AV183" s="67"/>
      <c r="AW183" s="67"/>
      <c r="AX183" s="67"/>
      <c r="AY183" s="67"/>
      <c r="AZ183" s="67"/>
      <c r="BA183" s="67"/>
      <c r="BB183" s="67"/>
    </row>
    <row r="184" spans="1:54" s="52" customFormat="1" ht="28.2" thickBot="1" x14ac:dyDescent="0.35">
      <c r="A184" s="145">
        <v>151</v>
      </c>
      <c r="B184" s="63"/>
      <c r="C184" s="91"/>
      <c r="D184" s="74" t="s">
        <v>96</v>
      </c>
      <c r="E184" s="71" t="s">
        <v>49</v>
      </c>
      <c r="F184" s="144" t="s">
        <v>44</v>
      </c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1"/>
      <c r="T184" s="101"/>
      <c r="U184" s="101"/>
      <c r="V184" s="101"/>
      <c r="W184" s="100"/>
      <c r="X184" s="71" t="s">
        <v>49</v>
      </c>
      <c r="Y184" s="92"/>
      <c r="Z184" s="93"/>
      <c r="AA184" s="91"/>
      <c r="AB184" s="94"/>
      <c r="AC184" s="91"/>
      <c r="AD184" s="91"/>
      <c r="AE184" s="94"/>
      <c r="AF184" s="94"/>
      <c r="AG184" s="94"/>
      <c r="AH184" s="94"/>
      <c r="AI184" s="130">
        <v>44776</v>
      </c>
      <c r="AJ184" s="102">
        <v>44777</v>
      </c>
      <c r="AK184" s="130">
        <v>44788</v>
      </c>
      <c r="AL184" s="103" t="s">
        <v>148</v>
      </c>
      <c r="AM184" s="60" t="str">
        <f t="shared" si="6"/>
        <v>24 Aug 22</v>
      </c>
      <c r="AN184" s="95" t="s">
        <v>30</v>
      </c>
      <c r="AO184" s="89">
        <v>95000</v>
      </c>
      <c r="AP184" s="97">
        <v>95000</v>
      </c>
      <c r="AR184" s="98">
        <v>93010</v>
      </c>
      <c r="AS184" s="97"/>
      <c r="AT184" s="109">
        <v>93010</v>
      </c>
      <c r="AU184" s="67"/>
      <c r="AV184" s="67"/>
      <c r="AW184" s="67"/>
      <c r="AX184" s="67"/>
      <c r="AY184" s="67"/>
      <c r="AZ184" s="67"/>
      <c r="BA184" s="67"/>
      <c r="BB184" s="67"/>
    </row>
    <row r="185" spans="1:54" s="52" customFormat="1" ht="14.4" thickBot="1" x14ac:dyDescent="0.35">
      <c r="A185" s="145">
        <v>152</v>
      </c>
      <c r="B185" s="111"/>
      <c r="C185" s="91"/>
      <c r="D185" s="74" t="s">
        <v>95</v>
      </c>
      <c r="E185" s="71" t="s">
        <v>49</v>
      </c>
      <c r="F185" s="144" t="s">
        <v>44</v>
      </c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1"/>
      <c r="T185" s="101"/>
      <c r="U185" s="101"/>
      <c r="V185" s="101"/>
      <c r="W185" s="100"/>
      <c r="X185" s="71" t="s">
        <v>49</v>
      </c>
      <c r="Y185" s="92"/>
      <c r="Z185" s="93"/>
      <c r="AA185" s="91"/>
      <c r="AB185" s="94"/>
      <c r="AC185" s="91"/>
      <c r="AD185" s="91"/>
      <c r="AE185" s="94"/>
      <c r="AF185" s="94"/>
      <c r="AG185" s="94"/>
      <c r="AH185" s="94"/>
      <c r="AI185" s="130">
        <v>44776</v>
      </c>
      <c r="AJ185" s="102">
        <v>44777</v>
      </c>
      <c r="AK185" s="130">
        <v>44788</v>
      </c>
      <c r="AL185" s="103" t="s">
        <v>148</v>
      </c>
      <c r="AM185" s="60" t="str">
        <f t="shared" si="6"/>
        <v>24 Aug 22</v>
      </c>
      <c r="AN185" s="95" t="s">
        <v>30</v>
      </c>
      <c r="AO185" s="89">
        <v>35000</v>
      </c>
      <c r="AP185" s="97">
        <v>35000</v>
      </c>
      <c r="AR185" s="98">
        <v>33960</v>
      </c>
      <c r="AS185" s="97"/>
      <c r="AT185" s="109">
        <v>33960</v>
      </c>
      <c r="AU185" s="67"/>
      <c r="AV185" s="67"/>
      <c r="AW185" s="67"/>
      <c r="AX185" s="67"/>
      <c r="AY185" s="67"/>
      <c r="AZ185" s="67"/>
      <c r="BA185" s="67"/>
      <c r="BB185" s="67"/>
    </row>
    <row r="186" spans="1:54" s="52" customFormat="1" ht="14.4" thickBot="1" x14ac:dyDescent="0.35">
      <c r="A186" s="145">
        <v>153</v>
      </c>
      <c r="B186" s="63"/>
      <c r="C186" s="91"/>
      <c r="D186" s="74" t="s">
        <v>95</v>
      </c>
      <c r="E186" s="71" t="s">
        <v>55</v>
      </c>
      <c r="F186" s="144" t="s">
        <v>44</v>
      </c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1"/>
      <c r="T186" s="101"/>
      <c r="U186" s="101"/>
      <c r="V186" s="101"/>
      <c r="W186" s="100"/>
      <c r="X186" s="71" t="s">
        <v>55</v>
      </c>
      <c r="Y186" s="92"/>
      <c r="Z186" s="93"/>
      <c r="AA186" s="91"/>
      <c r="AB186" s="94"/>
      <c r="AC186" s="91"/>
      <c r="AD186" s="91"/>
      <c r="AE186" s="94"/>
      <c r="AF186" s="94"/>
      <c r="AG186" s="94"/>
      <c r="AH186" s="94"/>
      <c r="AI186" s="130">
        <v>44776</v>
      </c>
      <c r="AJ186" s="102">
        <v>44777</v>
      </c>
      <c r="AK186" s="130">
        <v>44790</v>
      </c>
      <c r="AL186" s="103" t="s">
        <v>148</v>
      </c>
      <c r="AM186" s="60" t="str">
        <f t="shared" si="6"/>
        <v>24 Aug 22</v>
      </c>
      <c r="AN186" s="95" t="s">
        <v>30</v>
      </c>
      <c r="AO186" s="89">
        <v>24936.5</v>
      </c>
      <c r="AP186" s="97">
        <v>24936.5</v>
      </c>
      <c r="AR186" s="98">
        <v>24250</v>
      </c>
      <c r="AS186" s="97"/>
      <c r="AT186" s="109">
        <v>24250</v>
      </c>
      <c r="AU186" s="67"/>
      <c r="AV186" s="67"/>
      <c r="AW186" s="67"/>
      <c r="AX186" s="67"/>
      <c r="AY186" s="67"/>
      <c r="AZ186" s="67"/>
      <c r="BA186" s="67"/>
      <c r="BB186" s="67"/>
    </row>
    <row r="187" spans="1:54" s="52" customFormat="1" ht="28.2" thickBot="1" x14ac:dyDescent="0.35">
      <c r="A187" s="145">
        <v>154</v>
      </c>
      <c r="B187" s="111"/>
      <c r="C187" s="91"/>
      <c r="D187" s="74" t="s">
        <v>99</v>
      </c>
      <c r="E187" s="71" t="s">
        <v>49</v>
      </c>
      <c r="F187" s="144" t="s">
        <v>44</v>
      </c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1"/>
      <c r="T187" s="101"/>
      <c r="U187" s="101"/>
      <c r="V187" s="101"/>
      <c r="W187" s="100"/>
      <c r="X187" s="71" t="s">
        <v>49</v>
      </c>
      <c r="Y187" s="92"/>
      <c r="Z187" s="93"/>
      <c r="AA187" s="91"/>
      <c r="AB187" s="94"/>
      <c r="AC187" s="91"/>
      <c r="AD187" s="91"/>
      <c r="AE187" s="94"/>
      <c r="AF187" s="94"/>
      <c r="AG187" s="94"/>
      <c r="AH187" s="94"/>
      <c r="AI187" s="130">
        <v>44781</v>
      </c>
      <c r="AJ187" s="102">
        <v>44782</v>
      </c>
      <c r="AK187" s="130">
        <v>44791</v>
      </c>
      <c r="AL187" s="103" t="s">
        <v>148</v>
      </c>
      <c r="AM187" s="60" t="str">
        <f t="shared" si="6"/>
        <v>24 Aug 22</v>
      </c>
      <c r="AN187" s="95" t="s">
        <v>30</v>
      </c>
      <c r="AO187" s="89">
        <v>100000</v>
      </c>
      <c r="AP187" s="97">
        <v>100000</v>
      </c>
      <c r="AR187" s="98">
        <v>99620</v>
      </c>
      <c r="AS187" s="97"/>
      <c r="AT187" s="109">
        <v>99620</v>
      </c>
      <c r="AU187" s="67"/>
      <c r="AV187" s="67"/>
      <c r="AW187" s="67"/>
      <c r="AX187" s="67"/>
      <c r="AY187" s="67"/>
      <c r="AZ187" s="67"/>
      <c r="BA187" s="67"/>
      <c r="BB187" s="67"/>
    </row>
    <row r="188" spans="1:54" s="52" customFormat="1" ht="14.4" thickBot="1" x14ac:dyDescent="0.35">
      <c r="A188" s="145">
        <v>155</v>
      </c>
      <c r="B188" s="63"/>
      <c r="C188" s="91"/>
      <c r="D188" s="74" t="s">
        <v>45</v>
      </c>
      <c r="E188" s="71" t="s">
        <v>49</v>
      </c>
      <c r="F188" s="144" t="s">
        <v>44</v>
      </c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1"/>
      <c r="T188" s="101"/>
      <c r="U188" s="101"/>
      <c r="V188" s="101"/>
      <c r="W188" s="100"/>
      <c r="X188" s="99" t="s">
        <v>49</v>
      </c>
      <c r="Y188" s="92"/>
      <c r="Z188" s="93"/>
      <c r="AA188" s="91"/>
      <c r="AB188" s="94"/>
      <c r="AC188" s="91"/>
      <c r="AD188" s="91"/>
      <c r="AE188" s="94"/>
      <c r="AF188" s="94"/>
      <c r="AG188" s="94"/>
      <c r="AH188" s="94"/>
      <c r="AI188" s="130">
        <v>44781</v>
      </c>
      <c r="AJ188" s="102">
        <v>44782</v>
      </c>
      <c r="AK188" s="130">
        <v>44790</v>
      </c>
      <c r="AL188" s="103" t="s">
        <v>151</v>
      </c>
      <c r="AM188" s="60" t="str">
        <f t="shared" si="6"/>
        <v>22 Aug 22</v>
      </c>
      <c r="AN188" s="95" t="s">
        <v>30</v>
      </c>
      <c r="AO188" s="89">
        <v>13000</v>
      </c>
      <c r="AP188" s="97">
        <v>13000</v>
      </c>
      <c r="AR188" s="98">
        <v>12443</v>
      </c>
      <c r="AS188" s="97"/>
      <c r="AT188" s="109">
        <v>12443</v>
      </c>
      <c r="AU188" s="67"/>
      <c r="AV188" s="67"/>
      <c r="AW188" s="67"/>
      <c r="AX188" s="67"/>
      <c r="AY188" s="67"/>
      <c r="AZ188" s="67"/>
      <c r="BA188" s="67"/>
      <c r="BB188" s="67"/>
    </row>
    <row r="189" spans="1:54" s="52" customFormat="1" ht="14.4" thickBot="1" x14ac:dyDescent="0.35">
      <c r="A189" s="145">
        <v>156</v>
      </c>
      <c r="B189" s="111"/>
      <c r="C189" s="91"/>
      <c r="D189" s="160" t="s">
        <v>61</v>
      </c>
      <c r="E189" s="71" t="s">
        <v>49</v>
      </c>
      <c r="F189" s="144" t="s">
        <v>44</v>
      </c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1"/>
      <c r="T189" s="101"/>
      <c r="U189" s="101"/>
      <c r="V189" s="101"/>
      <c r="W189" s="100"/>
      <c r="X189" s="71" t="s">
        <v>49</v>
      </c>
      <c r="Y189" s="92"/>
      <c r="Z189" s="93"/>
      <c r="AA189" s="91"/>
      <c r="AB189" s="94"/>
      <c r="AC189" s="91"/>
      <c r="AD189" s="91"/>
      <c r="AE189" s="94"/>
      <c r="AF189" s="94"/>
      <c r="AG189" s="94"/>
      <c r="AH189" s="94"/>
      <c r="AI189" s="130">
        <v>44781</v>
      </c>
      <c r="AJ189" s="102">
        <v>44782</v>
      </c>
      <c r="AK189" s="130">
        <v>44797</v>
      </c>
      <c r="AL189" s="103" t="s">
        <v>153</v>
      </c>
      <c r="AM189" s="60" t="str">
        <f t="shared" si="6"/>
        <v>30 Aug 22</v>
      </c>
      <c r="AN189" s="95" t="s">
        <v>30</v>
      </c>
      <c r="AO189" s="89">
        <v>44500</v>
      </c>
      <c r="AP189" s="97">
        <v>44500</v>
      </c>
      <c r="AR189" s="98">
        <v>42915</v>
      </c>
      <c r="AS189" s="97"/>
      <c r="AT189" s="109">
        <v>42915</v>
      </c>
      <c r="AU189" s="67"/>
      <c r="AV189" s="67"/>
      <c r="AW189" s="67"/>
      <c r="AX189" s="67"/>
      <c r="AY189" s="67"/>
      <c r="AZ189" s="67"/>
      <c r="BA189" s="67"/>
      <c r="BB189" s="67"/>
    </row>
    <row r="190" spans="1:54" s="52" customFormat="1" ht="28.2" thickBot="1" x14ac:dyDescent="0.35">
      <c r="A190" s="145">
        <v>157</v>
      </c>
      <c r="B190" s="63"/>
      <c r="C190" s="91"/>
      <c r="D190" s="160" t="s">
        <v>152</v>
      </c>
      <c r="E190" s="71" t="s">
        <v>49</v>
      </c>
      <c r="F190" s="144" t="s">
        <v>44</v>
      </c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1"/>
      <c r="T190" s="101"/>
      <c r="U190" s="101"/>
      <c r="V190" s="101"/>
      <c r="W190" s="100"/>
      <c r="X190" s="71" t="s">
        <v>49</v>
      </c>
      <c r="Y190" s="92"/>
      <c r="Z190" s="93"/>
      <c r="AA190" s="91"/>
      <c r="AB190" s="94"/>
      <c r="AC190" s="91"/>
      <c r="AD190" s="91"/>
      <c r="AE190" s="94"/>
      <c r="AF190" s="94"/>
      <c r="AG190" s="94"/>
      <c r="AH190" s="94"/>
      <c r="AI190" s="130">
        <v>44781</v>
      </c>
      <c r="AJ190" s="102">
        <v>44782</v>
      </c>
      <c r="AK190" s="130">
        <v>44790</v>
      </c>
      <c r="AL190" s="103" t="s">
        <v>148</v>
      </c>
      <c r="AM190" s="60" t="str">
        <f t="shared" si="6"/>
        <v>24 Aug 22</v>
      </c>
      <c r="AN190" s="95" t="s">
        <v>30</v>
      </c>
      <c r="AO190" s="89">
        <v>10000</v>
      </c>
      <c r="AP190" s="97">
        <v>10000</v>
      </c>
      <c r="AR190" s="98">
        <v>7700</v>
      </c>
      <c r="AS190" s="97"/>
      <c r="AT190" s="109">
        <v>7700</v>
      </c>
      <c r="AU190" s="67"/>
      <c r="AV190" s="67"/>
      <c r="AW190" s="67"/>
      <c r="AX190" s="67"/>
      <c r="AY190" s="67"/>
      <c r="AZ190" s="67"/>
      <c r="BA190" s="67"/>
      <c r="BB190" s="67"/>
    </row>
    <row r="191" spans="1:54" s="52" customFormat="1" ht="14.4" thickBot="1" x14ac:dyDescent="0.35">
      <c r="A191" s="145">
        <v>158</v>
      </c>
      <c r="B191" s="111"/>
      <c r="C191" s="91"/>
      <c r="D191" s="160" t="s">
        <v>61</v>
      </c>
      <c r="E191" s="71" t="s">
        <v>55</v>
      </c>
      <c r="F191" s="144" t="s">
        <v>44</v>
      </c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1"/>
      <c r="T191" s="101"/>
      <c r="U191" s="101"/>
      <c r="V191" s="101"/>
      <c r="W191" s="100"/>
      <c r="X191" s="71" t="s">
        <v>55</v>
      </c>
      <c r="Y191" s="92"/>
      <c r="Z191" s="93"/>
      <c r="AA191" s="91"/>
      <c r="AB191" s="94"/>
      <c r="AC191" s="91"/>
      <c r="AD191" s="91"/>
      <c r="AE191" s="94"/>
      <c r="AF191" s="94"/>
      <c r="AG191" s="94"/>
      <c r="AH191" s="94"/>
      <c r="AI191" s="130">
        <v>44781</v>
      </c>
      <c r="AJ191" s="102">
        <v>44782</v>
      </c>
      <c r="AK191" s="130">
        <v>44791</v>
      </c>
      <c r="AL191" s="103" t="s">
        <v>153</v>
      </c>
      <c r="AM191" s="60" t="str">
        <f t="shared" si="6"/>
        <v>30 Aug 22</v>
      </c>
      <c r="AN191" s="95" t="s">
        <v>30</v>
      </c>
      <c r="AO191" s="89">
        <v>32170</v>
      </c>
      <c r="AP191" s="97">
        <v>32170</v>
      </c>
      <c r="AR191" s="98">
        <v>32120</v>
      </c>
      <c r="AS191" s="97"/>
      <c r="AT191" s="109">
        <v>32120</v>
      </c>
      <c r="AU191" s="67"/>
      <c r="AV191" s="67"/>
      <c r="AW191" s="67"/>
      <c r="AX191" s="67"/>
      <c r="AY191" s="67"/>
      <c r="AZ191" s="67"/>
      <c r="BA191" s="67"/>
      <c r="BB191" s="67"/>
    </row>
    <row r="192" spans="1:54" s="52" customFormat="1" ht="28.2" thickBot="1" x14ac:dyDescent="0.35">
      <c r="A192" s="145">
        <v>159</v>
      </c>
      <c r="B192" s="63"/>
      <c r="C192" s="91"/>
      <c r="D192" s="160" t="s">
        <v>65</v>
      </c>
      <c r="E192" s="71" t="s">
        <v>55</v>
      </c>
      <c r="F192" s="144" t="s">
        <v>44</v>
      </c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1"/>
      <c r="T192" s="101"/>
      <c r="U192" s="101"/>
      <c r="V192" s="101"/>
      <c r="W192" s="100"/>
      <c r="X192" s="71" t="s">
        <v>55</v>
      </c>
      <c r="Y192" s="92"/>
      <c r="Z192" s="93"/>
      <c r="AA192" s="91"/>
      <c r="AB192" s="94"/>
      <c r="AC192" s="91"/>
      <c r="AD192" s="91"/>
      <c r="AE192" s="94"/>
      <c r="AF192" s="94"/>
      <c r="AG192" s="94"/>
      <c r="AH192" s="94"/>
      <c r="AI192" s="130">
        <v>44781</v>
      </c>
      <c r="AJ192" s="102">
        <v>44782</v>
      </c>
      <c r="AK192" s="130">
        <v>44791</v>
      </c>
      <c r="AL192" s="103" t="s">
        <v>148</v>
      </c>
      <c r="AM192" s="60" t="str">
        <f t="shared" si="6"/>
        <v>24 Aug 22</v>
      </c>
      <c r="AN192" s="95" t="s">
        <v>30</v>
      </c>
      <c r="AO192" s="89">
        <v>73805</v>
      </c>
      <c r="AP192" s="161">
        <v>73805</v>
      </c>
      <c r="AR192" s="98">
        <v>73711</v>
      </c>
      <c r="AS192" s="97"/>
      <c r="AT192" s="109">
        <v>73711</v>
      </c>
      <c r="AU192" s="67"/>
      <c r="AV192" s="67"/>
      <c r="AW192" s="67"/>
      <c r="AX192" s="67"/>
      <c r="AY192" s="67"/>
      <c r="AZ192" s="67"/>
      <c r="BA192" s="67"/>
      <c r="BB192" s="67"/>
    </row>
    <row r="193" spans="1:54" s="52" customFormat="1" ht="14.4" thickBot="1" x14ac:dyDescent="0.35">
      <c r="A193" s="145">
        <v>160</v>
      </c>
      <c r="B193" s="111"/>
      <c r="C193" s="91"/>
      <c r="D193" s="74" t="s">
        <v>45</v>
      </c>
      <c r="E193" s="71" t="s">
        <v>55</v>
      </c>
      <c r="F193" s="144" t="s">
        <v>44</v>
      </c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1"/>
      <c r="T193" s="101"/>
      <c r="U193" s="101"/>
      <c r="V193" s="101"/>
      <c r="W193" s="100"/>
      <c r="X193" s="99" t="s">
        <v>55</v>
      </c>
      <c r="Y193" s="92"/>
      <c r="Z193" s="93"/>
      <c r="AA193" s="91"/>
      <c r="AB193" s="94"/>
      <c r="AC193" s="91"/>
      <c r="AD193" s="91"/>
      <c r="AE193" s="94"/>
      <c r="AF193" s="94"/>
      <c r="AG193" s="94"/>
      <c r="AH193" s="94"/>
      <c r="AI193" s="130">
        <v>44783</v>
      </c>
      <c r="AJ193" s="102">
        <v>44784</v>
      </c>
      <c r="AK193" s="130">
        <v>44786</v>
      </c>
      <c r="AL193" s="103" t="s">
        <v>144</v>
      </c>
      <c r="AM193" s="60" t="str">
        <f t="shared" si="6"/>
        <v>19 Aug 22</v>
      </c>
      <c r="AN193" s="95" t="s">
        <v>30</v>
      </c>
      <c r="AO193" s="89">
        <v>33684.25</v>
      </c>
      <c r="AP193" s="97">
        <v>33684.25</v>
      </c>
      <c r="AR193" s="98">
        <v>32949</v>
      </c>
      <c r="AS193" s="97"/>
      <c r="AT193" s="109">
        <v>32949</v>
      </c>
      <c r="AU193" s="67"/>
      <c r="AV193" s="67"/>
      <c r="AW193" s="67"/>
      <c r="AX193" s="67"/>
      <c r="AY193" s="67"/>
      <c r="AZ193" s="67"/>
      <c r="BA193" s="67"/>
      <c r="BB193" s="67"/>
    </row>
    <row r="194" spans="1:54" s="52" customFormat="1" ht="14.4" thickBot="1" x14ac:dyDescent="0.35">
      <c r="A194" s="145">
        <v>161</v>
      </c>
      <c r="B194" s="63"/>
      <c r="C194" s="91"/>
      <c r="D194" s="74" t="s">
        <v>45</v>
      </c>
      <c r="E194" s="71" t="s">
        <v>48</v>
      </c>
      <c r="F194" s="144" t="s">
        <v>44</v>
      </c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1"/>
      <c r="T194" s="101"/>
      <c r="U194" s="101"/>
      <c r="V194" s="101"/>
      <c r="W194" s="100"/>
      <c r="X194" s="99" t="s">
        <v>48</v>
      </c>
      <c r="Y194" s="92"/>
      <c r="Z194" s="93"/>
      <c r="AA194" s="91"/>
      <c r="AB194" s="94"/>
      <c r="AC194" s="91"/>
      <c r="AD194" s="91"/>
      <c r="AE194" s="94"/>
      <c r="AF194" s="94"/>
      <c r="AG194" s="94"/>
      <c r="AH194" s="94"/>
      <c r="AI194" s="130">
        <v>44783</v>
      </c>
      <c r="AJ194" s="102">
        <v>44784</v>
      </c>
      <c r="AK194" s="130">
        <v>44786</v>
      </c>
      <c r="AL194" s="103" t="s">
        <v>144</v>
      </c>
      <c r="AM194" s="60" t="str">
        <f t="shared" si="6"/>
        <v>19 Aug 22</v>
      </c>
      <c r="AN194" s="95" t="s">
        <v>30</v>
      </c>
      <c r="AO194" s="89">
        <v>100352.5</v>
      </c>
      <c r="AP194" s="97">
        <v>100352.5</v>
      </c>
      <c r="AR194" s="98">
        <v>99795</v>
      </c>
      <c r="AS194" s="97"/>
      <c r="AT194" s="109">
        <v>99795</v>
      </c>
      <c r="AU194" s="67"/>
      <c r="AV194" s="67"/>
      <c r="AW194" s="67"/>
      <c r="AX194" s="67"/>
      <c r="AY194" s="67"/>
      <c r="AZ194" s="67"/>
      <c r="BA194" s="67"/>
      <c r="BB194" s="67"/>
    </row>
    <row r="195" spans="1:54" s="52" customFormat="1" ht="28.2" thickBot="1" x14ac:dyDescent="0.35">
      <c r="A195" s="145">
        <v>162</v>
      </c>
      <c r="B195" s="111"/>
      <c r="C195" s="91"/>
      <c r="D195" s="160" t="s">
        <v>154</v>
      </c>
      <c r="E195" s="71" t="s">
        <v>48</v>
      </c>
      <c r="F195" s="144" t="s">
        <v>44</v>
      </c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1"/>
      <c r="T195" s="101"/>
      <c r="U195" s="101"/>
      <c r="V195" s="101"/>
      <c r="W195" s="100"/>
      <c r="X195" s="99" t="s">
        <v>48</v>
      </c>
      <c r="Y195" s="92"/>
      <c r="Z195" s="93"/>
      <c r="AA195" s="91"/>
      <c r="AB195" s="94"/>
      <c r="AC195" s="91"/>
      <c r="AD195" s="91"/>
      <c r="AE195" s="94"/>
      <c r="AF195" s="94"/>
      <c r="AG195" s="94"/>
      <c r="AH195" s="94"/>
      <c r="AI195" s="130">
        <v>44783</v>
      </c>
      <c r="AJ195" s="102">
        <v>44784</v>
      </c>
      <c r="AK195" s="130">
        <v>44810</v>
      </c>
      <c r="AL195" s="103" t="s">
        <v>155</v>
      </c>
      <c r="AM195" s="60" t="str">
        <f t="shared" si="6"/>
        <v>09 Aug 22</v>
      </c>
      <c r="AN195" s="95" t="s">
        <v>30</v>
      </c>
      <c r="AO195" s="89">
        <v>7800</v>
      </c>
      <c r="AP195" s="97">
        <v>7800</v>
      </c>
      <c r="AR195" s="98">
        <v>7700</v>
      </c>
      <c r="AS195" s="97"/>
      <c r="AT195" s="109">
        <v>7700</v>
      </c>
      <c r="AU195" s="67"/>
      <c r="AV195" s="67"/>
      <c r="AW195" s="67"/>
      <c r="AX195" s="67"/>
      <c r="AY195" s="67"/>
      <c r="AZ195" s="67"/>
      <c r="BA195" s="67"/>
      <c r="BB195" s="67"/>
    </row>
    <row r="196" spans="1:54" s="52" customFormat="1" ht="28.2" thickBot="1" x14ac:dyDescent="0.35">
      <c r="A196" s="145">
        <v>163</v>
      </c>
      <c r="B196" s="63"/>
      <c r="C196" s="91"/>
      <c r="D196" s="74" t="s">
        <v>156</v>
      </c>
      <c r="E196" s="71" t="s">
        <v>54</v>
      </c>
      <c r="F196" s="144" t="s">
        <v>44</v>
      </c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1"/>
      <c r="T196" s="101"/>
      <c r="U196" s="101"/>
      <c r="V196" s="101"/>
      <c r="W196" s="100"/>
      <c r="X196" s="99" t="s">
        <v>54</v>
      </c>
      <c r="Y196" s="92"/>
      <c r="Z196" s="93"/>
      <c r="AA196" s="91"/>
      <c r="AB196" s="94"/>
      <c r="AC196" s="91"/>
      <c r="AD196" s="91"/>
      <c r="AE196" s="94"/>
      <c r="AF196" s="94"/>
      <c r="AG196" s="94"/>
      <c r="AH196" s="94"/>
      <c r="AI196" s="130">
        <v>44783</v>
      </c>
      <c r="AJ196" s="102">
        <v>44784</v>
      </c>
      <c r="AK196" s="130">
        <v>44817</v>
      </c>
      <c r="AL196" s="103" t="s">
        <v>157</v>
      </c>
      <c r="AM196" s="60" t="str">
        <f t="shared" si="6"/>
        <v>20 Sep 22</v>
      </c>
      <c r="AN196" s="95" t="s">
        <v>87</v>
      </c>
      <c r="AO196" s="89">
        <v>500365</v>
      </c>
      <c r="AP196" s="97"/>
      <c r="AQ196" s="97">
        <v>500365</v>
      </c>
      <c r="AR196" s="98">
        <v>496805</v>
      </c>
      <c r="AS196" s="97"/>
      <c r="AT196" s="109">
        <v>496805</v>
      </c>
      <c r="AU196" s="67"/>
      <c r="AV196" s="67"/>
      <c r="AW196" s="67"/>
      <c r="AX196" s="67"/>
      <c r="AY196" s="67"/>
      <c r="AZ196" s="67"/>
      <c r="BA196" s="67"/>
      <c r="BB196" s="67"/>
    </row>
    <row r="197" spans="1:54" s="52" customFormat="1" ht="14.4" thickBot="1" x14ac:dyDescent="0.35">
      <c r="A197" s="145">
        <v>164</v>
      </c>
      <c r="B197" s="111"/>
      <c r="C197" s="91"/>
      <c r="D197" s="74" t="s">
        <v>158</v>
      </c>
      <c r="E197" s="71" t="s">
        <v>51</v>
      </c>
      <c r="F197" s="144" t="s">
        <v>44</v>
      </c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1"/>
      <c r="T197" s="101"/>
      <c r="U197" s="101"/>
      <c r="V197" s="101"/>
      <c r="W197" s="100"/>
      <c r="X197" s="99" t="s">
        <v>51</v>
      </c>
      <c r="Y197" s="92"/>
      <c r="Z197" s="93"/>
      <c r="AA197" s="91"/>
      <c r="AB197" s="94"/>
      <c r="AC197" s="91"/>
      <c r="AD197" s="91"/>
      <c r="AE197" s="94"/>
      <c r="AF197" s="94"/>
      <c r="AG197" s="94"/>
      <c r="AH197" s="94"/>
      <c r="AI197" s="130">
        <v>44788</v>
      </c>
      <c r="AJ197" s="102">
        <v>44789</v>
      </c>
      <c r="AK197" s="130">
        <v>44810</v>
      </c>
      <c r="AL197" s="103" t="s">
        <v>159</v>
      </c>
      <c r="AM197" s="60" t="str">
        <f t="shared" si="6"/>
        <v>12 Sep 22</v>
      </c>
      <c r="AN197" s="95" t="s">
        <v>30</v>
      </c>
      <c r="AO197" s="89">
        <v>25000</v>
      </c>
      <c r="AP197" s="97">
        <v>25000</v>
      </c>
      <c r="AR197" s="98">
        <v>24900</v>
      </c>
      <c r="AS197" s="97"/>
      <c r="AT197" s="109">
        <v>24900</v>
      </c>
      <c r="AU197" s="67"/>
      <c r="AV197" s="67"/>
      <c r="AW197" s="67"/>
      <c r="AX197" s="67"/>
      <c r="AY197" s="67"/>
      <c r="AZ197" s="67"/>
      <c r="BA197" s="67"/>
      <c r="BB197" s="67"/>
    </row>
    <row r="198" spans="1:54" s="52" customFormat="1" ht="14.4" thickBot="1" x14ac:dyDescent="0.35">
      <c r="A198" s="145">
        <v>165</v>
      </c>
      <c r="B198" s="63"/>
      <c r="C198" s="91"/>
      <c r="D198" s="74" t="s">
        <v>95</v>
      </c>
      <c r="E198" s="71" t="s">
        <v>51</v>
      </c>
      <c r="F198" s="144" t="s">
        <v>44</v>
      </c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1"/>
      <c r="T198" s="101"/>
      <c r="U198" s="101"/>
      <c r="V198" s="101"/>
      <c r="W198" s="100"/>
      <c r="X198" s="99" t="s">
        <v>51</v>
      </c>
      <c r="Y198" s="92"/>
      <c r="Z198" s="93"/>
      <c r="AA198" s="91"/>
      <c r="AB198" s="94"/>
      <c r="AC198" s="91"/>
      <c r="AD198" s="91"/>
      <c r="AE198" s="94"/>
      <c r="AF198" s="94"/>
      <c r="AG198" s="94"/>
      <c r="AH198" s="94"/>
      <c r="AI198" s="130">
        <v>44788</v>
      </c>
      <c r="AJ198" s="102">
        <v>44789</v>
      </c>
      <c r="AK198" s="130">
        <v>44817</v>
      </c>
      <c r="AL198" s="103" t="s">
        <v>160</v>
      </c>
      <c r="AM198" s="60" t="str">
        <f t="shared" si="6"/>
        <v>19 Sep 22</v>
      </c>
      <c r="AN198" s="95" t="s">
        <v>30</v>
      </c>
      <c r="AO198" s="89">
        <v>65000</v>
      </c>
      <c r="AP198" s="97">
        <v>65000</v>
      </c>
      <c r="AR198" s="98">
        <v>63500</v>
      </c>
      <c r="AS198" s="97"/>
      <c r="AT198" s="109">
        <v>63500</v>
      </c>
      <c r="AU198" s="67"/>
      <c r="AV198" s="67"/>
      <c r="AW198" s="67"/>
      <c r="AX198" s="67"/>
      <c r="AY198" s="67"/>
      <c r="AZ198" s="67"/>
      <c r="BA198" s="67"/>
      <c r="BB198" s="67"/>
    </row>
    <row r="199" spans="1:54" s="52" customFormat="1" ht="14.4" thickBot="1" x14ac:dyDescent="0.35">
      <c r="A199" s="145">
        <v>166</v>
      </c>
      <c r="B199" s="111"/>
      <c r="C199" s="91"/>
      <c r="D199" s="74" t="s">
        <v>161</v>
      </c>
      <c r="E199" s="71" t="s">
        <v>54</v>
      </c>
      <c r="F199" s="144" t="s">
        <v>44</v>
      </c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1"/>
      <c r="T199" s="101"/>
      <c r="U199" s="101"/>
      <c r="V199" s="101"/>
      <c r="W199" s="100"/>
      <c r="X199" s="99" t="s">
        <v>54</v>
      </c>
      <c r="Y199" s="92"/>
      <c r="Z199" s="93"/>
      <c r="AA199" s="91"/>
      <c r="AB199" s="94"/>
      <c r="AC199" s="91"/>
      <c r="AD199" s="91"/>
      <c r="AE199" s="94"/>
      <c r="AF199" s="94"/>
      <c r="AG199" s="94"/>
      <c r="AH199" s="94"/>
      <c r="AI199" s="130">
        <v>44799</v>
      </c>
      <c r="AJ199" s="102">
        <v>44800</v>
      </c>
      <c r="AK199" s="130">
        <v>44818</v>
      </c>
      <c r="AL199" s="103" t="s">
        <v>160</v>
      </c>
      <c r="AM199" s="60" t="str">
        <f t="shared" si="6"/>
        <v>19 Sep 22</v>
      </c>
      <c r="AN199" s="95" t="s">
        <v>30</v>
      </c>
      <c r="AO199" s="89">
        <v>50000</v>
      </c>
      <c r="AP199" s="97">
        <v>50000</v>
      </c>
      <c r="AR199" s="98">
        <v>49500</v>
      </c>
      <c r="AS199" s="97"/>
      <c r="AT199" s="109">
        <v>49500</v>
      </c>
      <c r="AU199" s="67"/>
      <c r="AV199" s="67"/>
      <c r="AW199" s="67"/>
      <c r="AX199" s="67"/>
      <c r="AY199" s="67"/>
      <c r="AZ199" s="67"/>
      <c r="BA199" s="67"/>
      <c r="BB199" s="67"/>
    </row>
    <row r="200" spans="1:54" s="52" customFormat="1" ht="14.4" thickBot="1" x14ac:dyDescent="0.35">
      <c r="A200" s="145">
        <v>167</v>
      </c>
      <c r="B200" s="63"/>
      <c r="C200" s="91"/>
      <c r="D200" s="160" t="s">
        <v>86</v>
      </c>
      <c r="E200" s="71" t="s">
        <v>55</v>
      </c>
      <c r="F200" s="144" t="s">
        <v>44</v>
      </c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1"/>
      <c r="T200" s="101"/>
      <c r="U200" s="101"/>
      <c r="V200" s="101"/>
      <c r="W200" s="100"/>
      <c r="X200" s="71" t="s">
        <v>55</v>
      </c>
      <c r="Y200" s="92"/>
      <c r="Z200" s="93"/>
      <c r="AA200" s="91"/>
      <c r="AB200" s="94"/>
      <c r="AC200" s="91"/>
      <c r="AD200" s="91"/>
      <c r="AE200" s="94"/>
      <c r="AF200" s="94"/>
      <c r="AG200" s="94"/>
      <c r="AH200" s="94"/>
      <c r="AI200" s="130">
        <v>44799</v>
      </c>
      <c r="AJ200" s="102">
        <v>44803</v>
      </c>
      <c r="AK200" s="130">
        <v>44817</v>
      </c>
      <c r="AL200" s="103" t="s">
        <v>160</v>
      </c>
      <c r="AM200" s="60" t="str">
        <f t="shared" si="6"/>
        <v>19 Sep 22</v>
      </c>
      <c r="AN200" s="95" t="s">
        <v>30</v>
      </c>
      <c r="AO200" s="89">
        <v>51500</v>
      </c>
      <c r="AP200" s="89">
        <v>51500</v>
      </c>
      <c r="AR200" s="98">
        <v>51200</v>
      </c>
      <c r="AS200" s="97"/>
      <c r="AT200" s="98">
        <v>51200</v>
      </c>
      <c r="AU200" s="67"/>
      <c r="AV200" s="67"/>
      <c r="AW200" s="67"/>
      <c r="AX200" s="67"/>
      <c r="AY200" s="67"/>
      <c r="AZ200" s="67"/>
      <c r="BA200" s="67"/>
      <c r="BB200" s="67"/>
    </row>
    <row r="201" spans="1:54" s="52" customFormat="1" ht="28.2" thickBot="1" x14ac:dyDescent="0.35">
      <c r="A201" s="145">
        <v>168</v>
      </c>
      <c r="B201" s="111"/>
      <c r="C201" s="91"/>
      <c r="D201" s="160" t="s">
        <v>107</v>
      </c>
      <c r="E201" s="71" t="s">
        <v>51</v>
      </c>
      <c r="F201" s="144" t="s">
        <v>44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1"/>
      <c r="T201" s="101"/>
      <c r="U201" s="101"/>
      <c r="V201" s="101"/>
      <c r="W201" s="100"/>
      <c r="X201" s="71" t="s">
        <v>51</v>
      </c>
      <c r="Y201" s="92"/>
      <c r="Z201" s="93"/>
      <c r="AA201" s="91"/>
      <c r="AB201" s="94"/>
      <c r="AC201" s="91"/>
      <c r="AD201" s="91"/>
      <c r="AE201" s="94"/>
      <c r="AF201" s="94"/>
      <c r="AG201" s="94"/>
      <c r="AH201" s="94"/>
      <c r="AI201" s="130">
        <v>44809</v>
      </c>
      <c r="AJ201" s="102">
        <v>44810</v>
      </c>
      <c r="AK201" s="130">
        <v>44823</v>
      </c>
      <c r="AL201" s="103" t="s">
        <v>162</v>
      </c>
      <c r="AM201" s="60" t="str">
        <f t="shared" si="6"/>
        <v>23 Sep 22</v>
      </c>
      <c r="AN201" s="95" t="s">
        <v>30</v>
      </c>
      <c r="AO201" s="89">
        <v>12600</v>
      </c>
      <c r="AP201" s="89">
        <v>12600</v>
      </c>
      <c r="AR201" s="98">
        <v>12250</v>
      </c>
      <c r="AS201" s="97"/>
      <c r="AT201" s="98">
        <v>12250</v>
      </c>
      <c r="AU201" s="67"/>
      <c r="AV201" s="67"/>
      <c r="AW201" s="67"/>
      <c r="AX201" s="67"/>
      <c r="AY201" s="67"/>
      <c r="AZ201" s="67"/>
      <c r="BA201" s="67"/>
      <c r="BB201" s="67"/>
    </row>
    <row r="202" spans="1:54" s="52" customFormat="1" ht="14.4" thickBot="1" x14ac:dyDescent="0.35">
      <c r="A202" s="145">
        <v>169</v>
      </c>
      <c r="B202" s="63"/>
      <c r="C202" s="91"/>
      <c r="D202" s="160" t="s">
        <v>61</v>
      </c>
      <c r="E202" s="71" t="s">
        <v>51</v>
      </c>
      <c r="F202" s="144" t="s">
        <v>44</v>
      </c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1"/>
      <c r="T202" s="101"/>
      <c r="U202" s="101"/>
      <c r="V202" s="101"/>
      <c r="W202" s="100"/>
      <c r="X202" s="71" t="s">
        <v>51</v>
      </c>
      <c r="Y202" s="92"/>
      <c r="Z202" s="93"/>
      <c r="AA202" s="91"/>
      <c r="AB202" s="94"/>
      <c r="AC202" s="91"/>
      <c r="AD202" s="91"/>
      <c r="AE202" s="94"/>
      <c r="AF202" s="94"/>
      <c r="AG202" s="94"/>
      <c r="AH202" s="94"/>
      <c r="AI202" s="130">
        <v>44809</v>
      </c>
      <c r="AJ202" s="102">
        <v>44810</v>
      </c>
      <c r="AK202" s="130">
        <v>44830</v>
      </c>
      <c r="AL202" s="103" t="s">
        <v>163</v>
      </c>
      <c r="AM202" s="60" t="str">
        <f t="shared" si="6"/>
        <v>12 Oct 22</v>
      </c>
      <c r="AN202" s="95" t="s">
        <v>30</v>
      </c>
      <c r="AO202" s="89">
        <v>10150</v>
      </c>
      <c r="AP202" s="89">
        <v>10150</v>
      </c>
      <c r="AR202" s="98">
        <v>9536</v>
      </c>
      <c r="AS202" s="97"/>
      <c r="AT202" s="98">
        <v>9536</v>
      </c>
      <c r="AU202" s="67"/>
      <c r="AV202" s="67"/>
      <c r="AW202" s="67"/>
      <c r="AX202" s="67"/>
      <c r="AY202" s="67"/>
      <c r="AZ202" s="67"/>
      <c r="BA202" s="67"/>
      <c r="BB202" s="67"/>
    </row>
    <row r="203" spans="1:54" s="52" customFormat="1" ht="14.4" thickBot="1" x14ac:dyDescent="0.35">
      <c r="A203" s="145">
        <v>170</v>
      </c>
      <c r="B203" s="111"/>
      <c r="C203" s="91"/>
      <c r="D203" s="160" t="s">
        <v>45</v>
      </c>
      <c r="E203" s="71" t="s">
        <v>51</v>
      </c>
      <c r="F203" s="144" t="s">
        <v>44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1"/>
      <c r="T203" s="101"/>
      <c r="U203" s="101"/>
      <c r="V203" s="101"/>
      <c r="W203" s="100"/>
      <c r="X203" s="71" t="s">
        <v>51</v>
      </c>
      <c r="Y203" s="92"/>
      <c r="Z203" s="93"/>
      <c r="AA203" s="91"/>
      <c r="AB203" s="94"/>
      <c r="AC203" s="91"/>
      <c r="AD203" s="91"/>
      <c r="AE203" s="94"/>
      <c r="AF203" s="94"/>
      <c r="AG203" s="94"/>
      <c r="AH203" s="94"/>
      <c r="AI203" s="130">
        <v>44809</v>
      </c>
      <c r="AJ203" s="102">
        <v>44810</v>
      </c>
      <c r="AK203" s="130">
        <v>44823</v>
      </c>
      <c r="AL203" s="103" t="s">
        <v>162</v>
      </c>
      <c r="AM203" s="60" t="str">
        <f t="shared" ref="AM203:AM204" si="9">AL203</f>
        <v>23 Sep 22</v>
      </c>
      <c r="AN203" s="95" t="s">
        <v>30</v>
      </c>
      <c r="AO203" s="89">
        <v>32435</v>
      </c>
      <c r="AP203" s="89">
        <v>32435</v>
      </c>
      <c r="AR203" s="98">
        <v>31713</v>
      </c>
      <c r="AS203" s="97"/>
      <c r="AT203" s="98">
        <v>31713</v>
      </c>
      <c r="AU203" s="67"/>
      <c r="AV203" s="67"/>
      <c r="AW203" s="67"/>
      <c r="AX203" s="67"/>
      <c r="AY203" s="67"/>
      <c r="AZ203" s="67"/>
      <c r="BA203" s="67"/>
      <c r="BB203" s="67"/>
    </row>
    <row r="204" spans="1:54" s="52" customFormat="1" ht="14.4" thickBot="1" x14ac:dyDescent="0.35">
      <c r="A204" s="145">
        <v>171</v>
      </c>
      <c r="B204" s="63"/>
      <c r="C204" s="91"/>
      <c r="D204" s="160" t="s">
        <v>86</v>
      </c>
      <c r="E204" s="71" t="s">
        <v>55</v>
      </c>
      <c r="F204" s="144" t="s">
        <v>44</v>
      </c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1"/>
      <c r="T204" s="101"/>
      <c r="U204" s="101"/>
      <c r="V204" s="101"/>
      <c r="W204" s="100"/>
      <c r="X204" s="71" t="s">
        <v>55</v>
      </c>
      <c r="Y204" s="92"/>
      <c r="Z204" s="93"/>
      <c r="AA204" s="91"/>
      <c r="AB204" s="94"/>
      <c r="AC204" s="91"/>
      <c r="AD204" s="91"/>
      <c r="AE204" s="94"/>
      <c r="AF204" s="94"/>
      <c r="AG204" s="94"/>
      <c r="AH204" s="94"/>
      <c r="AI204" s="130">
        <v>44813</v>
      </c>
      <c r="AJ204" s="102">
        <v>44816</v>
      </c>
      <c r="AK204" s="130">
        <v>44824</v>
      </c>
      <c r="AL204" s="103" t="s">
        <v>162</v>
      </c>
      <c r="AM204" s="60" t="str">
        <f t="shared" si="9"/>
        <v>23 Sep 22</v>
      </c>
      <c r="AN204" s="95" t="s">
        <v>30</v>
      </c>
      <c r="AO204" s="89">
        <v>63000</v>
      </c>
      <c r="AP204" s="89">
        <v>63000</v>
      </c>
      <c r="AR204" s="98">
        <v>55200</v>
      </c>
      <c r="AS204" s="97"/>
      <c r="AT204" s="98">
        <v>55200</v>
      </c>
      <c r="AU204" s="67"/>
      <c r="AV204" s="67"/>
      <c r="AW204" s="67"/>
      <c r="AX204" s="67"/>
      <c r="AY204" s="67"/>
      <c r="AZ204" s="67"/>
      <c r="BA204" s="67"/>
      <c r="BB204" s="67"/>
    </row>
    <row r="205" spans="1:54" s="52" customFormat="1" ht="28.2" thickBot="1" x14ac:dyDescent="0.35">
      <c r="A205" s="145">
        <v>172</v>
      </c>
      <c r="B205" s="162"/>
      <c r="C205" s="91"/>
      <c r="D205" s="74" t="s">
        <v>65</v>
      </c>
      <c r="E205" s="71" t="s">
        <v>164</v>
      </c>
      <c r="F205" s="144" t="s">
        <v>44</v>
      </c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1"/>
      <c r="T205" s="101"/>
      <c r="U205" s="101"/>
      <c r="V205" s="101"/>
      <c r="W205" s="100"/>
      <c r="X205" s="99" t="str">
        <f>E205</f>
        <v>111TH CO</v>
      </c>
      <c r="Y205" s="92"/>
      <c r="Z205" s="93"/>
      <c r="AA205" s="91"/>
      <c r="AB205" s="94"/>
      <c r="AC205" s="91"/>
      <c r="AD205" s="91"/>
      <c r="AE205" s="94"/>
      <c r="AF205" s="94"/>
      <c r="AG205" s="94"/>
      <c r="AH205" s="94"/>
      <c r="AI205" s="163">
        <f>AJ205-1</f>
        <v>44824</v>
      </c>
      <c r="AJ205" s="164">
        <v>44825</v>
      </c>
      <c r="AK205" s="163">
        <v>44837</v>
      </c>
      <c r="AL205" s="103" t="s">
        <v>165</v>
      </c>
      <c r="AM205" s="103" t="str">
        <f>AL205</f>
        <v>06 Oct 22</v>
      </c>
      <c r="AN205" s="95" t="s">
        <v>30</v>
      </c>
      <c r="AO205" s="77">
        <v>19500</v>
      </c>
      <c r="AP205" s="166">
        <f t="shared" ref="AP205:AP236" si="10">AO205</f>
        <v>19500</v>
      </c>
      <c r="AR205" s="77">
        <v>19170</v>
      </c>
      <c r="AS205" s="166"/>
      <c r="AT205" s="167"/>
      <c r="AU205" s="67"/>
      <c r="AV205" s="67"/>
      <c r="AW205" s="67"/>
      <c r="AX205" s="67"/>
      <c r="AY205" s="67"/>
      <c r="AZ205" s="67"/>
      <c r="BA205" s="67"/>
      <c r="BB205" s="67"/>
    </row>
    <row r="206" spans="1:54" s="52" customFormat="1" ht="14.4" thickBot="1" x14ac:dyDescent="0.35">
      <c r="A206" s="145">
        <v>173</v>
      </c>
      <c r="B206" s="162"/>
      <c r="C206" s="91"/>
      <c r="D206" s="74" t="s">
        <v>47</v>
      </c>
      <c r="E206" s="71" t="s">
        <v>164</v>
      </c>
      <c r="F206" s="144" t="s">
        <v>44</v>
      </c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1"/>
      <c r="T206" s="101"/>
      <c r="U206" s="101"/>
      <c r="V206" s="101"/>
      <c r="W206" s="100"/>
      <c r="X206" s="99" t="str">
        <f t="shared" ref="X206:X269" si="11">E206</f>
        <v>111TH CO</v>
      </c>
      <c r="Y206" s="92"/>
      <c r="Z206" s="93"/>
      <c r="AA206" s="91"/>
      <c r="AB206" s="94"/>
      <c r="AC206" s="91"/>
      <c r="AD206" s="91"/>
      <c r="AE206" s="94"/>
      <c r="AF206" s="94"/>
      <c r="AG206" s="94"/>
      <c r="AH206" s="94"/>
      <c r="AI206" s="163">
        <f t="shared" ref="AI206:AI253" si="12">AJ206-1</f>
        <v>44824</v>
      </c>
      <c r="AJ206" s="164">
        <v>44825</v>
      </c>
      <c r="AK206" s="163">
        <v>44837</v>
      </c>
      <c r="AL206" s="103" t="s">
        <v>165</v>
      </c>
      <c r="AM206" s="103" t="str">
        <f t="shared" ref="AM206:AM230" si="13">AL206</f>
        <v>06 Oct 22</v>
      </c>
      <c r="AN206" s="95" t="s">
        <v>30</v>
      </c>
      <c r="AO206" s="77">
        <v>5000</v>
      </c>
      <c r="AP206" s="166">
        <f t="shared" si="10"/>
        <v>5000</v>
      </c>
      <c r="AR206" s="77">
        <v>4640</v>
      </c>
      <c r="AS206" s="166"/>
      <c r="AT206" s="167"/>
      <c r="AU206" s="67"/>
      <c r="AV206" s="67"/>
      <c r="AW206" s="67"/>
      <c r="AX206" s="67"/>
      <c r="AY206" s="67"/>
      <c r="AZ206" s="67"/>
      <c r="BA206" s="67"/>
      <c r="BB206" s="67"/>
    </row>
    <row r="207" spans="1:54" s="52" customFormat="1" ht="14.4" thickBot="1" x14ac:dyDescent="0.35">
      <c r="A207" s="145">
        <v>174</v>
      </c>
      <c r="B207" s="162"/>
      <c r="C207" s="91"/>
      <c r="D207" s="74" t="s">
        <v>61</v>
      </c>
      <c r="E207" s="71" t="s">
        <v>164</v>
      </c>
      <c r="F207" s="144" t="s">
        <v>44</v>
      </c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1"/>
      <c r="T207" s="101"/>
      <c r="U207" s="101"/>
      <c r="V207" s="101"/>
      <c r="W207" s="100"/>
      <c r="X207" s="99" t="str">
        <f t="shared" si="11"/>
        <v>111TH CO</v>
      </c>
      <c r="Y207" s="92"/>
      <c r="Z207" s="93"/>
      <c r="AA207" s="91"/>
      <c r="AB207" s="94"/>
      <c r="AC207" s="91"/>
      <c r="AD207" s="91"/>
      <c r="AE207" s="94"/>
      <c r="AF207" s="94"/>
      <c r="AG207" s="94"/>
      <c r="AH207" s="94"/>
      <c r="AI207" s="163">
        <f t="shared" si="12"/>
        <v>44824</v>
      </c>
      <c r="AJ207" s="164">
        <v>44825</v>
      </c>
      <c r="AK207" s="163">
        <v>44837</v>
      </c>
      <c r="AL207" s="103" t="s">
        <v>165</v>
      </c>
      <c r="AM207" s="103" t="str">
        <f t="shared" si="13"/>
        <v>06 Oct 22</v>
      </c>
      <c r="AN207" s="95" t="s">
        <v>30</v>
      </c>
      <c r="AO207" s="77">
        <v>5000</v>
      </c>
      <c r="AP207" s="166">
        <f t="shared" si="10"/>
        <v>5000</v>
      </c>
      <c r="AR207" s="77">
        <v>4933</v>
      </c>
      <c r="AS207" s="166"/>
      <c r="AT207" s="167"/>
      <c r="AU207" s="67"/>
      <c r="AV207" s="67"/>
      <c r="AW207" s="67"/>
      <c r="AX207" s="67"/>
      <c r="AY207" s="67"/>
      <c r="AZ207" s="67"/>
      <c r="BA207" s="67"/>
      <c r="BB207" s="67"/>
    </row>
    <row r="208" spans="1:54" s="52" customFormat="1" ht="14.4" thickBot="1" x14ac:dyDescent="0.35">
      <c r="A208" s="145">
        <v>175</v>
      </c>
      <c r="B208" s="162"/>
      <c r="C208" s="91"/>
      <c r="D208" s="74" t="s">
        <v>45</v>
      </c>
      <c r="E208" s="71" t="s">
        <v>164</v>
      </c>
      <c r="F208" s="144" t="s">
        <v>44</v>
      </c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1"/>
      <c r="T208" s="101"/>
      <c r="U208" s="101"/>
      <c r="V208" s="101"/>
      <c r="W208" s="100"/>
      <c r="X208" s="99" t="str">
        <f t="shared" si="11"/>
        <v>111TH CO</v>
      </c>
      <c r="Y208" s="92"/>
      <c r="Z208" s="93"/>
      <c r="AA208" s="91"/>
      <c r="AB208" s="94"/>
      <c r="AC208" s="91"/>
      <c r="AD208" s="91"/>
      <c r="AE208" s="94"/>
      <c r="AF208" s="94"/>
      <c r="AG208" s="94"/>
      <c r="AH208" s="94"/>
      <c r="AI208" s="163">
        <f t="shared" si="12"/>
        <v>44824</v>
      </c>
      <c r="AJ208" s="164">
        <v>44825</v>
      </c>
      <c r="AK208" s="163">
        <v>44837</v>
      </c>
      <c r="AL208" s="103" t="s">
        <v>165</v>
      </c>
      <c r="AM208" s="103" t="str">
        <f t="shared" si="13"/>
        <v>06 Oct 22</v>
      </c>
      <c r="AN208" s="95" t="s">
        <v>30</v>
      </c>
      <c r="AO208" s="77">
        <v>16250</v>
      </c>
      <c r="AP208" s="166">
        <f t="shared" si="10"/>
        <v>16250</v>
      </c>
      <c r="AR208" s="77">
        <v>15500</v>
      </c>
      <c r="AS208" s="166"/>
      <c r="AT208" s="167"/>
      <c r="AU208" s="67"/>
      <c r="AV208" s="67"/>
      <c r="AW208" s="67"/>
      <c r="AX208" s="67"/>
      <c r="AY208" s="67"/>
      <c r="AZ208" s="67"/>
      <c r="BA208" s="67"/>
      <c r="BB208" s="67"/>
    </row>
    <row r="209" spans="1:54" s="52" customFormat="1" ht="14.4" thickBot="1" x14ac:dyDescent="0.35">
      <c r="A209" s="145">
        <v>176</v>
      </c>
      <c r="B209" s="162"/>
      <c r="C209" s="91"/>
      <c r="D209" s="74" t="s">
        <v>45</v>
      </c>
      <c r="E209" s="71" t="s">
        <v>48</v>
      </c>
      <c r="F209" s="144" t="s">
        <v>44</v>
      </c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1"/>
      <c r="T209" s="101"/>
      <c r="U209" s="101"/>
      <c r="V209" s="101"/>
      <c r="W209" s="100"/>
      <c r="X209" s="99" t="str">
        <f t="shared" si="11"/>
        <v>524ECB</v>
      </c>
      <c r="Y209" s="92"/>
      <c r="Z209" s="93"/>
      <c r="AA209" s="91"/>
      <c r="AB209" s="94"/>
      <c r="AC209" s="91"/>
      <c r="AD209" s="91"/>
      <c r="AE209" s="94"/>
      <c r="AF209" s="94"/>
      <c r="AG209" s="94"/>
      <c r="AH209" s="94"/>
      <c r="AI209" s="163">
        <f t="shared" si="12"/>
        <v>44825</v>
      </c>
      <c r="AJ209" s="164">
        <v>44826</v>
      </c>
      <c r="AK209" s="163">
        <v>44834</v>
      </c>
      <c r="AL209" s="103" t="s">
        <v>166</v>
      </c>
      <c r="AM209" s="103" t="str">
        <f t="shared" si="13"/>
        <v>05 Oct 22</v>
      </c>
      <c r="AN209" s="95" t="s">
        <v>30</v>
      </c>
      <c r="AO209" s="77">
        <v>15332</v>
      </c>
      <c r="AP209" s="166">
        <f t="shared" si="10"/>
        <v>15332</v>
      </c>
      <c r="AR209" s="77">
        <v>15285</v>
      </c>
      <c r="AS209" s="166"/>
      <c r="AT209" s="167"/>
      <c r="AU209" s="67"/>
      <c r="AV209" s="67"/>
      <c r="AW209" s="67"/>
      <c r="AX209" s="67"/>
      <c r="AY209" s="67"/>
      <c r="AZ209" s="67"/>
      <c r="BA209" s="67"/>
      <c r="BB209" s="67"/>
    </row>
    <row r="210" spans="1:54" s="52" customFormat="1" ht="14.4" thickBot="1" x14ac:dyDescent="0.35">
      <c r="A210" s="145">
        <v>177</v>
      </c>
      <c r="B210" s="162"/>
      <c r="C210" s="91"/>
      <c r="D210" s="74" t="s">
        <v>61</v>
      </c>
      <c r="E210" s="71" t="s">
        <v>48</v>
      </c>
      <c r="F210" s="144" t="s">
        <v>44</v>
      </c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1"/>
      <c r="T210" s="101"/>
      <c r="U210" s="101"/>
      <c r="V210" s="101"/>
      <c r="W210" s="100"/>
      <c r="X210" s="99" t="str">
        <f t="shared" si="11"/>
        <v>524ECB</v>
      </c>
      <c r="Y210" s="92"/>
      <c r="Z210" s="93"/>
      <c r="AA210" s="91"/>
      <c r="AB210" s="94"/>
      <c r="AC210" s="91"/>
      <c r="AD210" s="91"/>
      <c r="AE210" s="94"/>
      <c r="AF210" s="94"/>
      <c r="AG210" s="94"/>
      <c r="AH210" s="94"/>
      <c r="AI210" s="163">
        <f t="shared" si="12"/>
        <v>44825</v>
      </c>
      <c r="AJ210" s="164">
        <v>44826</v>
      </c>
      <c r="AK210" s="163">
        <v>44834</v>
      </c>
      <c r="AL210" s="103" t="s">
        <v>166</v>
      </c>
      <c r="AM210" s="103" t="str">
        <f t="shared" si="13"/>
        <v>05 Oct 22</v>
      </c>
      <c r="AN210" s="95" t="s">
        <v>30</v>
      </c>
      <c r="AO210" s="77">
        <v>8066</v>
      </c>
      <c r="AP210" s="166">
        <f t="shared" si="10"/>
        <v>8066</v>
      </c>
      <c r="AR210" s="77">
        <v>8030</v>
      </c>
      <c r="AS210" s="166"/>
      <c r="AT210" s="167"/>
      <c r="AU210" s="67"/>
      <c r="AV210" s="67"/>
      <c r="AW210" s="67"/>
      <c r="AX210" s="67"/>
      <c r="AY210" s="67"/>
      <c r="AZ210" s="67"/>
      <c r="BA210" s="67"/>
      <c r="BB210" s="67"/>
    </row>
    <row r="211" spans="1:54" s="52" customFormat="1" ht="14.4" thickBot="1" x14ac:dyDescent="0.35">
      <c r="A211" s="145">
        <v>178</v>
      </c>
      <c r="B211" s="162"/>
      <c r="C211" s="91"/>
      <c r="D211" s="74" t="s">
        <v>167</v>
      </c>
      <c r="E211" s="71" t="s">
        <v>48</v>
      </c>
      <c r="F211" s="144" t="s">
        <v>44</v>
      </c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1"/>
      <c r="T211" s="101"/>
      <c r="U211" s="101"/>
      <c r="V211" s="101"/>
      <c r="W211" s="100"/>
      <c r="X211" s="99" t="str">
        <f t="shared" si="11"/>
        <v>524ECB</v>
      </c>
      <c r="Y211" s="92"/>
      <c r="Z211" s="93"/>
      <c r="AA211" s="91"/>
      <c r="AB211" s="94"/>
      <c r="AC211" s="91"/>
      <c r="AD211" s="91"/>
      <c r="AE211" s="94"/>
      <c r="AF211" s="94"/>
      <c r="AG211" s="94"/>
      <c r="AH211" s="94"/>
      <c r="AI211" s="163">
        <f t="shared" si="12"/>
        <v>44825</v>
      </c>
      <c r="AJ211" s="164">
        <v>44826</v>
      </c>
      <c r="AK211" s="163">
        <v>44834</v>
      </c>
      <c r="AL211" s="103" t="s">
        <v>166</v>
      </c>
      <c r="AM211" s="103" t="str">
        <f t="shared" si="13"/>
        <v>05 Oct 22</v>
      </c>
      <c r="AN211" s="95" t="s">
        <v>30</v>
      </c>
      <c r="AO211" s="77">
        <v>8020</v>
      </c>
      <c r="AP211" s="166">
        <f t="shared" si="10"/>
        <v>8020</v>
      </c>
      <c r="AR211" s="77">
        <v>8000</v>
      </c>
      <c r="AS211" s="166"/>
      <c r="AT211" s="167"/>
      <c r="AU211" s="67"/>
      <c r="AV211" s="67"/>
      <c r="AW211" s="67"/>
      <c r="AX211" s="67"/>
      <c r="AY211" s="67"/>
      <c r="AZ211" s="67"/>
      <c r="BA211" s="67"/>
      <c r="BB211" s="67"/>
    </row>
    <row r="212" spans="1:54" s="52" customFormat="1" ht="14.4" thickBot="1" x14ac:dyDescent="0.35">
      <c r="A212" s="145">
        <v>179</v>
      </c>
      <c r="B212" s="162"/>
      <c r="C212" s="91"/>
      <c r="D212" s="74" t="s">
        <v>45</v>
      </c>
      <c r="E212" s="71" t="s">
        <v>53</v>
      </c>
      <c r="F212" s="144" t="s">
        <v>44</v>
      </c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1"/>
      <c r="T212" s="101"/>
      <c r="U212" s="101"/>
      <c r="V212" s="101"/>
      <c r="W212" s="100"/>
      <c r="X212" s="99" t="str">
        <f t="shared" si="11"/>
        <v>512ECB</v>
      </c>
      <c r="Y212" s="92"/>
      <c r="Z212" s="93"/>
      <c r="AA212" s="91"/>
      <c r="AB212" s="94"/>
      <c r="AC212" s="91"/>
      <c r="AD212" s="91"/>
      <c r="AE212" s="94"/>
      <c r="AF212" s="94"/>
      <c r="AG212" s="94"/>
      <c r="AH212" s="94"/>
      <c r="AI212" s="163">
        <f t="shared" si="12"/>
        <v>44832</v>
      </c>
      <c r="AJ212" s="164">
        <v>44833</v>
      </c>
      <c r="AK212" s="163">
        <v>44837</v>
      </c>
      <c r="AL212" s="103" t="s">
        <v>168</v>
      </c>
      <c r="AM212" s="103" t="str">
        <f t="shared" si="13"/>
        <v>07 Oct 22</v>
      </c>
      <c r="AN212" s="95" t="s">
        <v>30</v>
      </c>
      <c r="AO212" s="77">
        <v>18475</v>
      </c>
      <c r="AP212" s="166">
        <f t="shared" si="10"/>
        <v>18475</v>
      </c>
      <c r="AR212" s="77">
        <v>17840</v>
      </c>
      <c r="AS212" s="166"/>
      <c r="AT212" s="167"/>
      <c r="AU212" s="67"/>
      <c r="AV212" s="67"/>
      <c r="AW212" s="67"/>
      <c r="AX212" s="67"/>
      <c r="AY212" s="67"/>
      <c r="AZ212" s="67"/>
      <c r="BA212" s="67"/>
      <c r="BB212" s="67"/>
    </row>
    <row r="213" spans="1:54" s="52" customFormat="1" ht="14.4" thickBot="1" x14ac:dyDescent="0.35">
      <c r="A213" s="145">
        <v>180</v>
      </c>
      <c r="B213" s="162"/>
      <c r="C213" s="91"/>
      <c r="D213" s="74" t="s">
        <v>45</v>
      </c>
      <c r="E213" s="71" t="s">
        <v>55</v>
      </c>
      <c r="F213" s="144" t="s">
        <v>44</v>
      </c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1"/>
      <c r="T213" s="101"/>
      <c r="U213" s="101"/>
      <c r="V213" s="101"/>
      <c r="W213" s="100"/>
      <c r="X213" s="99" t="str">
        <f t="shared" si="11"/>
        <v>544ECB</v>
      </c>
      <c r="Y213" s="92"/>
      <c r="Z213" s="93"/>
      <c r="AA213" s="91"/>
      <c r="AB213" s="94"/>
      <c r="AC213" s="91"/>
      <c r="AD213" s="91"/>
      <c r="AE213" s="94"/>
      <c r="AF213" s="94"/>
      <c r="AG213" s="94"/>
      <c r="AH213" s="94"/>
      <c r="AI213" s="163">
        <f t="shared" si="12"/>
        <v>44832</v>
      </c>
      <c r="AJ213" s="164">
        <v>44833</v>
      </c>
      <c r="AK213" s="163">
        <v>44837</v>
      </c>
      <c r="AL213" s="103" t="s">
        <v>168</v>
      </c>
      <c r="AM213" s="103" t="str">
        <f t="shared" si="13"/>
        <v>07 Oct 22</v>
      </c>
      <c r="AN213" s="95" t="s">
        <v>30</v>
      </c>
      <c r="AO213" s="77">
        <v>9460</v>
      </c>
      <c r="AP213" s="166">
        <f t="shared" si="10"/>
        <v>9460</v>
      </c>
      <c r="AR213" s="77">
        <v>9396</v>
      </c>
      <c r="AS213" s="166"/>
      <c r="AT213" s="167"/>
      <c r="AU213" s="67"/>
      <c r="AV213" s="67"/>
      <c r="AW213" s="67"/>
      <c r="AX213" s="67"/>
      <c r="AY213" s="67"/>
      <c r="AZ213" s="67"/>
      <c r="BA213" s="67"/>
      <c r="BB213" s="67"/>
    </row>
    <row r="214" spans="1:54" s="52" customFormat="1" ht="14.4" thickBot="1" x14ac:dyDescent="0.35">
      <c r="A214" s="145">
        <v>181</v>
      </c>
      <c r="B214" s="162"/>
      <c r="C214" s="91"/>
      <c r="D214" s="160" t="s">
        <v>169</v>
      </c>
      <c r="E214" s="71" t="s">
        <v>55</v>
      </c>
      <c r="F214" s="144" t="s">
        <v>44</v>
      </c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1"/>
      <c r="T214" s="101"/>
      <c r="U214" s="101"/>
      <c r="V214" s="101"/>
      <c r="W214" s="100"/>
      <c r="X214" s="99" t="str">
        <f t="shared" si="11"/>
        <v>544ECB</v>
      </c>
      <c r="Y214" s="92"/>
      <c r="Z214" s="93"/>
      <c r="AA214" s="91"/>
      <c r="AB214" s="94"/>
      <c r="AC214" s="91"/>
      <c r="AD214" s="91"/>
      <c r="AE214" s="94"/>
      <c r="AF214" s="94"/>
      <c r="AG214" s="94"/>
      <c r="AH214" s="94"/>
      <c r="AI214" s="163">
        <f t="shared" si="12"/>
        <v>44832</v>
      </c>
      <c r="AJ214" s="164">
        <v>44833</v>
      </c>
      <c r="AK214" s="163">
        <v>44837</v>
      </c>
      <c r="AL214" s="103" t="s">
        <v>168</v>
      </c>
      <c r="AM214" s="103" t="str">
        <f t="shared" si="13"/>
        <v>07 Oct 22</v>
      </c>
      <c r="AN214" s="95" t="s">
        <v>30</v>
      </c>
      <c r="AO214" s="168">
        <v>4260</v>
      </c>
      <c r="AP214" s="166">
        <f t="shared" si="10"/>
        <v>4260</v>
      </c>
      <c r="AR214" s="98">
        <v>4197</v>
      </c>
      <c r="AS214" s="166"/>
      <c r="AT214" s="167"/>
      <c r="AU214" s="67"/>
      <c r="AV214" s="67"/>
      <c r="AW214" s="67"/>
      <c r="AX214" s="67"/>
      <c r="AY214" s="67"/>
      <c r="AZ214" s="67"/>
      <c r="BA214" s="67"/>
      <c r="BB214" s="67"/>
    </row>
    <row r="215" spans="1:54" s="52" customFormat="1" ht="14.4" thickBot="1" x14ac:dyDescent="0.35">
      <c r="A215" s="145">
        <v>182</v>
      </c>
      <c r="B215" s="162"/>
      <c r="C215" s="91"/>
      <c r="D215" s="74" t="s">
        <v>170</v>
      </c>
      <c r="E215" s="71" t="s">
        <v>48</v>
      </c>
      <c r="F215" s="144" t="s">
        <v>44</v>
      </c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1"/>
      <c r="T215" s="101"/>
      <c r="U215" s="101"/>
      <c r="V215" s="101"/>
      <c r="W215" s="100"/>
      <c r="X215" s="99" t="str">
        <f t="shared" si="11"/>
        <v>524ECB</v>
      </c>
      <c r="Y215" s="92"/>
      <c r="Z215" s="93"/>
      <c r="AA215" s="91"/>
      <c r="AB215" s="94"/>
      <c r="AC215" s="91"/>
      <c r="AD215" s="91"/>
      <c r="AE215" s="94"/>
      <c r="AF215" s="94"/>
      <c r="AG215" s="94"/>
      <c r="AH215" s="94"/>
      <c r="AI215" s="163">
        <f t="shared" si="12"/>
        <v>44832</v>
      </c>
      <c r="AJ215" s="164">
        <v>44833</v>
      </c>
      <c r="AK215" s="163">
        <v>44837</v>
      </c>
      <c r="AL215" s="103" t="s">
        <v>168</v>
      </c>
      <c r="AM215" s="103" t="str">
        <f t="shared" si="13"/>
        <v>07 Oct 22</v>
      </c>
      <c r="AN215" s="95" t="s">
        <v>30</v>
      </c>
      <c r="AO215" s="77">
        <v>11200</v>
      </c>
      <c r="AP215" s="166">
        <f t="shared" si="10"/>
        <v>11200</v>
      </c>
      <c r="AR215" s="77">
        <v>9000</v>
      </c>
      <c r="AS215" s="166"/>
      <c r="AT215" s="167"/>
      <c r="AU215" s="67"/>
      <c r="AV215" s="67"/>
      <c r="AW215" s="67"/>
      <c r="AX215" s="67"/>
      <c r="AY215" s="67"/>
      <c r="AZ215" s="67"/>
      <c r="BA215" s="67"/>
      <c r="BB215" s="67"/>
    </row>
    <row r="216" spans="1:54" s="52" customFormat="1" ht="14.4" thickBot="1" x14ac:dyDescent="0.35">
      <c r="A216" s="145">
        <v>183</v>
      </c>
      <c r="B216" s="162"/>
      <c r="C216" s="91"/>
      <c r="D216" s="74" t="s">
        <v>61</v>
      </c>
      <c r="E216" s="71" t="s">
        <v>53</v>
      </c>
      <c r="F216" s="144" t="s">
        <v>44</v>
      </c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1"/>
      <c r="T216" s="101"/>
      <c r="U216" s="101"/>
      <c r="V216" s="101"/>
      <c r="W216" s="100"/>
      <c r="X216" s="99" t="str">
        <f t="shared" si="11"/>
        <v>512ECB</v>
      </c>
      <c r="Y216" s="92"/>
      <c r="Z216" s="93"/>
      <c r="AA216" s="91"/>
      <c r="AB216" s="94"/>
      <c r="AC216" s="91"/>
      <c r="AD216" s="91"/>
      <c r="AE216" s="94"/>
      <c r="AF216" s="94"/>
      <c r="AG216" s="94"/>
      <c r="AH216" s="94"/>
      <c r="AI216" s="163">
        <f t="shared" si="12"/>
        <v>44833</v>
      </c>
      <c r="AJ216" s="164">
        <v>44834</v>
      </c>
      <c r="AK216" s="163">
        <v>44844</v>
      </c>
      <c r="AL216" s="103" t="s">
        <v>171</v>
      </c>
      <c r="AM216" s="103" t="str">
        <f t="shared" si="13"/>
        <v>17 Oct 22</v>
      </c>
      <c r="AN216" s="95" t="s">
        <v>30</v>
      </c>
      <c r="AO216" s="77">
        <v>128970</v>
      </c>
      <c r="AP216" s="166">
        <f t="shared" si="10"/>
        <v>128970</v>
      </c>
      <c r="AR216" s="77">
        <v>124255</v>
      </c>
      <c r="AS216" s="166"/>
      <c r="AT216" s="167"/>
      <c r="AU216" s="67"/>
      <c r="AV216" s="67"/>
      <c r="AW216" s="67"/>
      <c r="AX216" s="67"/>
      <c r="AY216" s="67"/>
      <c r="AZ216" s="67"/>
      <c r="BA216" s="67"/>
      <c r="BB216" s="67"/>
    </row>
    <row r="217" spans="1:54" s="52" customFormat="1" ht="14.4" thickBot="1" x14ac:dyDescent="0.35">
      <c r="A217" s="145">
        <v>184</v>
      </c>
      <c r="B217" s="162"/>
      <c r="C217" s="91"/>
      <c r="D217" s="74" t="s">
        <v>45</v>
      </c>
      <c r="E217" s="71" t="s">
        <v>53</v>
      </c>
      <c r="F217" s="144" t="s">
        <v>44</v>
      </c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1"/>
      <c r="T217" s="101"/>
      <c r="U217" s="101"/>
      <c r="V217" s="101"/>
      <c r="W217" s="100"/>
      <c r="X217" s="99" t="str">
        <f t="shared" si="11"/>
        <v>512ECB</v>
      </c>
      <c r="Y217" s="92"/>
      <c r="Z217" s="93"/>
      <c r="AA217" s="91"/>
      <c r="AB217" s="94"/>
      <c r="AC217" s="91"/>
      <c r="AD217" s="91"/>
      <c r="AE217" s="94"/>
      <c r="AF217" s="94"/>
      <c r="AG217" s="94"/>
      <c r="AH217" s="94"/>
      <c r="AI217" s="163">
        <f t="shared" si="12"/>
        <v>44833</v>
      </c>
      <c r="AJ217" s="164">
        <v>44834</v>
      </c>
      <c r="AK217" s="163">
        <v>44844</v>
      </c>
      <c r="AL217" s="103" t="s">
        <v>171</v>
      </c>
      <c r="AM217" s="103" t="str">
        <f t="shared" si="13"/>
        <v>17 Oct 22</v>
      </c>
      <c r="AN217" s="95" t="s">
        <v>30</v>
      </c>
      <c r="AO217" s="77">
        <v>24410</v>
      </c>
      <c r="AP217" s="166">
        <f t="shared" si="10"/>
        <v>24410</v>
      </c>
      <c r="AR217" s="77">
        <v>23615</v>
      </c>
      <c r="AS217" s="166"/>
      <c r="AT217" s="167"/>
      <c r="AU217" s="67"/>
      <c r="AV217" s="67"/>
      <c r="AW217" s="67"/>
      <c r="AX217" s="67"/>
      <c r="AY217" s="67"/>
      <c r="AZ217" s="67"/>
      <c r="BA217" s="67"/>
      <c r="BB217" s="67"/>
    </row>
    <row r="218" spans="1:54" s="52" customFormat="1" ht="14.4" thickBot="1" x14ac:dyDescent="0.35">
      <c r="A218" s="145">
        <v>185</v>
      </c>
      <c r="B218" s="162"/>
      <c r="C218" s="91"/>
      <c r="D218" s="74" t="s">
        <v>45</v>
      </c>
      <c r="E218" s="71" t="s">
        <v>48</v>
      </c>
      <c r="F218" s="144" t="s">
        <v>44</v>
      </c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1"/>
      <c r="T218" s="101"/>
      <c r="U218" s="101"/>
      <c r="V218" s="101"/>
      <c r="W218" s="100"/>
      <c r="X218" s="99" t="str">
        <f t="shared" si="11"/>
        <v>524ECB</v>
      </c>
      <c r="Y218" s="92"/>
      <c r="Z218" s="93"/>
      <c r="AA218" s="91"/>
      <c r="AB218" s="94"/>
      <c r="AC218" s="91"/>
      <c r="AD218" s="91"/>
      <c r="AE218" s="94"/>
      <c r="AF218" s="94"/>
      <c r="AG218" s="94"/>
      <c r="AH218" s="94"/>
      <c r="AI218" s="163">
        <f t="shared" si="12"/>
        <v>44833</v>
      </c>
      <c r="AJ218" s="164">
        <v>44834</v>
      </c>
      <c r="AK218" s="163">
        <v>44844</v>
      </c>
      <c r="AL218" s="103" t="s">
        <v>171</v>
      </c>
      <c r="AM218" s="103" t="str">
        <f t="shared" si="13"/>
        <v>17 Oct 22</v>
      </c>
      <c r="AN218" s="95" t="s">
        <v>30</v>
      </c>
      <c r="AO218" s="77">
        <v>72267.5</v>
      </c>
      <c r="AP218" s="166">
        <f t="shared" si="10"/>
        <v>72267.5</v>
      </c>
      <c r="AR218" s="77">
        <v>72246</v>
      </c>
      <c r="AS218" s="166"/>
      <c r="AT218" s="167"/>
      <c r="AU218" s="67"/>
      <c r="AV218" s="67"/>
      <c r="AW218" s="67"/>
      <c r="AX218" s="67"/>
      <c r="AY218" s="67"/>
      <c r="AZ218" s="67"/>
      <c r="BA218" s="67"/>
      <c r="BB218" s="67"/>
    </row>
    <row r="219" spans="1:54" s="52" customFormat="1" ht="14.4" thickBot="1" x14ac:dyDescent="0.35">
      <c r="A219" s="145">
        <v>186</v>
      </c>
      <c r="B219" s="162"/>
      <c r="C219" s="91"/>
      <c r="D219" s="74" t="s">
        <v>47</v>
      </c>
      <c r="E219" s="71" t="s">
        <v>48</v>
      </c>
      <c r="F219" s="144" t="s">
        <v>44</v>
      </c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1"/>
      <c r="T219" s="101"/>
      <c r="U219" s="101"/>
      <c r="V219" s="101"/>
      <c r="W219" s="100"/>
      <c r="X219" s="99" t="str">
        <f t="shared" si="11"/>
        <v>524ECB</v>
      </c>
      <c r="Y219" s="92"/>
      <c r="Z219" s="93"/>
      <c r="AA219" s="91"/>
      <c r="AB219" s="94"/>
      <c r="AC219" s="91"/>
      <c r="AD219" s="91"/>
      <c r="AE219" s="94"/>
      <c r="AF219" s="94"/>
      <c r="AG219" s="94"/>
      <c r="AH219" s="94"/>
      <c r="AI219" s="163">
        <f t="shared" si="12"/>
        <v>44833</v>
      </c>
      <c r="AJ219" s="164">
        <v>44834</v>
      </c>
      <c r="AK219" s="163">
        <v>44844</v>
      </c>
      <c r="AL219" s="103" t="s">
        <v>171</v>
      </c>
      <c r="AM219" s="103" t="str">
        <f t="shared" si="13"/>
        <v>17 Oct 22</v>
      </c>
      <c r="AN219" s="95" t="s">
        <v>30</v>
      </c>
      <c r="AO219" s="77">
        <v>2400</v>
      </c>
      <c r="AP219" s="166">
        <f t="shared" si="10"/>
        <v>2400</v>
      </c>
      <c r="AR219" s="77">
        <v>2100</v>
      </c>
      <c r="AS219" s="166"/>
      <c r="AT219" s="167"/>
      <c r="AU219" s="67"/>
      <c r="AV219" s="67"/>
      <c r="AW219" s="67"/>
      <c r="AX219" s="67"/>
      <c r="AY219" s="67"/>
      <c r="AZ219" s="67"/>
      <c r="BA219" s="67"/>
      <c r="BB219" s="67"/>
    </row>
    <row r="220" spans="1:54" s="52" customFormat="1" ht="28.2" thickBot="1" x14ac:dyDescent="0.35">
      <c r="A220" s="145">
        <v>187</v>
      </c>
      <c r="B220" s="162"/>
      <c r="C220" s="91"/>
      <c r="D220" s="74" t="s">
        <v>65</v>
      </c>
      <c r="E220" s="71" t="s">
        <v>48</v>
      </c>
      <c r="F220" s="144" t="s">
        <v>44</v>
      </c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1"/>
      <c r="T220" s="101"/>
      <c r="U220" s="101"/>
      <c r="V220" s="101"/>
      <c r="W220" s="100"/>
      <c r="X220" s="99" t="str">
        <f t="shared" si="11"/>
        <v>524ECB</v>
      </c>
      <c r="Y220" s="92"/>
      <c r="Z220" s="93"/>
      <c r="AA220" s="91"/>
      <c r="AB220" s="94"/>
      <c r="AC220" s="91"/>
      <c r="AD220" s="91"/>
      <c r="AE220" s="94"/>
      <c r="AF220" s="94"/>
      <c r="AG220" s="94"/>
      <c r="AH220" s="94"/>
      <c r="AI220" s="163">
        <f t="shared" si="12"/>
        <v>44833</v>
      </c>
      <c r="AJ220" s="164">
        <v>44834</v>
      </c>
      <c r="AK220" s="163">
        <v>44844</v>
      </c>
      <c r="AL220" s="103" t="s">
        <v>171</v>
      </c>
      <c r="AM220" s="103" t="str">
        <f t="shared" si="13"/>
        <v>17 Oct 22</v>
      </c>
      <c r="AN220" s="95" t="s">
        <v>30</v>
      </c>
      <c r="AO220" s="77">
        <v>6228</v>
      </c>
      <c r="AP220" s="166">
        <f t="shared" si="10"/>
        <v>6228</v>
      </c>
      <c r="AR220" s="77">
        <v>6060</v>
      </c>
      <c r="AS220" s="166"/>
      <c r="AT220" s="167"/>
      <c r="AU220" s="67"/>
      <c r="AV220" s="67"/>
      <c r="AW220" s="67"/>
      <c r="AX220" s="67"/>
      <c r="AY220" s="67"/>
      <c r="AZ220" s="67"/>
      <c r="BA220" s="67"/>
      <c r="BB220" s="67"/>
    </row>
    <row r="221" spans="1:54" s="52" customFormat="1" ht="14.4" thickBot="1" x14ac:dyDescent="0.35">
      <c r="A221" s="145">
        <v>188</v>
      </c>
      <c r="B221" s="162"/>
      <c r="C221" s="91"/>
      <c r="D221" s="74" t="s">
        <v>61</v>
      </c>
      <c r="E221" s="71" t="s">
        <v>48</v>
      </c>
      <c r="F221" s="144" t="s">
        <v>44</v>
      </c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1"/>
      <c r="T221" s="101"/>
      <c r="U221" s="101"/>
      <c r="V221" s="101"/>
      <c r="W221" s="100"/>
      <c r="X221" s="99" t="str">
        <f t="shared" si="11"/>
        <v>524ECB</v>
      </c>
      <c r="Y221" s="92"/>
      <c r="Z221" s="93"/>
      <c r="AA221" s="91"/>
      <c r="AB221" s="94"/>
      <c r="AC221" s="91"/>
      <c r="AD221" s="91"/>
      <c r="AE221" s="94"/>
      <c r="AF221" s="94"/>
      <c r="AG221" s="94"/>
      <c r="AH221" s="94"/>
      <c r="AI221" s="163">
        <f t="shared" si="12"/>
        <v>44833</v>
      </c>
      <c r="AJ221" s="164">
        <v>44834</v>
      </c>
      <c r="AK221" s="163">
        <v>44844</v>
      </c>
      <c r="AL221" s="103" t="s">
        <v>171</v>
      </c>
      <c r="AM221" s="103" t="str">
        <f t="shared" si="13"/>
        <v>17 Oct 22</v>
      </c>
      <c r="AN221" s="95" t="s">
        <v>30</v>
      </c>
      <c r="AO221" s="77">
        <v>55935</v>
      </c>
      <c r="AP221" s="166">
        <f t="shared" si="10"/>
        <v>55935</v>
      </c>
      <c r="AR221" s="77">
        <v>55924</v>
      </c>
      <c r="AS221" s="166"/>
      <c r="AT221" s="167"/>
      <c r="AU221" s="67"/>
      <c r="AV221" s="67"/>
      <c r="AW221" s="67"/>
      <c r="AX221" s="67"/>
      <c r="AY221" s="67"/>
      <c r="AZ221" s="67"/>
      <c r="BA221" s="67"/>
      <c r="BB221" s="67"/>
    </row>
    <row r="222" spans="1:54" s="52" customFormat="1" ht="14.4" thickBot="1" x14ac:dyDescent="0.35">
      <c r="A222" s="145">
        <v>189</v>
      </c>
      <c r="B222" s="162"/>
      <c r="C222" s="91"/>
      <c r="D222" s="74" t="s">
        <v>61</v>
      </c>
      <c r="E222" s="71" t="s">
        <v>49</v>
      </c>
      <c r="F222" s="144" t="s">
        <v>44</v>
      </c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1"/>
      <c r="T222" s="101"/>
      <c r="U222" s="101"/>
      <c r="V222" s="101"/>
      <c r="W222" s="100"/>
      <c r="X222" s="99" t="str">
        <f t="shared" si="11"/>
        <v>534ECB</v>
      </c>
      <c r="Y222" s="92"/>
      <c r="Z222" s="93"/>
      <c r="AA222" s="91"/>
      <c r="AB222" s="94"/>
      <c r="AC222" s="91"/>
      <c r="AD222" s="91"/>
      <c r="AE222" s="94"/>
      <c r="AF222" s="94"/>
      <c r="AG222" s="94"/>
      <c r="AH222" s="94"/>
      <c r="AI222" s="163">
        <f t="shared" si="12"/>
        <v>44833</v>
      </c>
      <c r="AJ222" s="164">
        <v>44834</v>
      </c>
      <c r="AK222" s="163">
        <v>44844</v>
      </c>
      <c r="AL222" s="103" t="s">
        <v>171</v>
      </c>
      <c r="AM222" s="103" t="str">
        <f t="shared" si="13"/>
        <v>17 Oct 22</v>
      </c>
      <c r="AN222" s="95" t="s">
        <v>30</v>
      </c>
      <c r="AO222" s="77">
        <v>28500</v>
      </c>
      <c r="AP222" s="166">
        <f t="shared" si="10"/>
        <v>28500</v>
      </c>
      <c r="AR222" s="77">
        <v>27487</v>
      </c>
      <c r="AS222" s="166"/>
      <c r="AT222" s="167"/>
      <c r="AU222" s="67"/>
      <c r="AV222" s="67"/>
      <c r="AW222" s="67"/>
      <c r="AX222" s="67"/>
      <c r="AY222" s="67"/>
      <c r="AZ222" s="67"/>
      <c r="BA222" s="67"/>
      <c r="BB222" s="67"/>
    </row>
    <row r="223" spans="1:54" s="52" customFormat="1" ht="14.4" thickBot="1" x14ac:dyDescent="0.35">
      <c r="A223" s="145">
        <v>190</v>
      </c>
      <c r="B223" s="162"/>
      <c r="C223" s="91"/>
      <c r="D223" s="74" t="s">
        <v>45</v>
      </c>
      <c r="E223" s="71" t="s">
        <v>49</v>
      </c>
      <c r="F223" s="144" t="s">
        <v>44</v>
      </c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1"/>
      <c r="T223" s="101"/>
      <c r="U223" s="101"/>
      <c r="V223" s="101"/>
      <c r="W223" s="100"/>
      <c r="X223" s="99" t="str">
        <f t="shared" si="11"/>
        <v>534ECB</v>
      </c>
      <c r="Y223" s="92"/>
      <c r="Z223" s="93"/>
      <c r="AA223" s="91"/>
      <c r="AB223" s="94"/>
      <c r="AC223" s="91"/>
      <c r="AD223" s="91"/>
      <c r="AE223" s="94"/>
      <c r="AF223" s="94"/>
      <c r="AG223" s="94"/>
      <c r="AH223" s="94"/>
      <c r="AI223" s="163">
        <f t="shared" si="12"/>
        <v>44833</v>
      </c>
      <c r="AJ223" s="164">
        <v>44834</v>
      </c>
      <c r="AK223" s="163">
        <v>44844</v>
      </c>
      <c r="AL223" s="103" t="s">
        <v>171</v>
      </c>
      <c r="AM223" s="103" t="str">
        <f t="shared" si="13"/>
        <v>17 Oct 22</v>
      </c>
      <c r="AN223" s="95" t="s">
        <v>30</v>
      </c>
      <c r="AO223" s="77">
        <v>14000</v>
      </c>
      <c r="AP223" s="166">
        <f t="shared" si="10"/>
        <v>14000</v>
      </c>
      <c r="AR223" s="77">
        <v>13470</v>
      </c>
      <c r="AS223" s="166"/>
      <c r="AT223" s="167"/>
      <c r="AU223" s="67"/>
      <c r="AV223" s="67"/>
      <c r="AW223" s="67"/>
      <c r="AX223" s="67"/>
      <c r="AY223" s="67"/>
      <c r="AZ223" s="67"/>
      <c r="BA223" s="67"/>
      <c r="BB223" s="67"/>
    </row>
    <row r="224" spans="1:54" s="52" customFormat="1" ht="14.4" thickBot="1" x14ac:dyDescent="0.35">
      <c r="A224" s="145">
        <v>191</v>
      </c>
      <c r="B224" s="162"/>
      <c r="C224" s="91"/>
      <c r="D224" s="74" t="s">
        <v>86</v>
      </c>
      <c r="E224" s="71" t="s">
        <v>49</v>
      </c>
      <c r="F224" s="144" t="s">
        <v>44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1"/>
      <c r="T224" s="101"/>
      <c r="U224" s="101"/>
      <c r="V224" s="101"/>
      <c r="W224" s="100"/>
      <c r="X224" s="99" t="str">
        <f t="shared" si="11"/>
        <v>534ECB</v>
      </c>
      <c r="Y224" s="92"/>
      <c r="Z224" s="93"/>
      <c r="AA224" s="91"/>
      <c r="AB224" s="94"/>
      <c r="AC224" s="91"/>
      <c r="AD224" s="91"/>
      <c r="AE224" s="94"/>
      <c r="AF224" s="94"/>
      <c r="AG224" s="94"/>
      <c r="AH224" s="94"/>
      <c r="AI224" s="163">
        <f t="shared" si="12"/>
        <v>44833</v>
      </c>
      <c r="AJ224" s="164">
        <v>44834</v>
      </c>
      <c r="AK224" s="163">
        <v>44844</v>
      </c>
      <c r="AL224" s="103" t="s">
        <v>171</v>
      </c>
      <c r="AM224" s="103" t="str">
        <f t="shared" si="13"/>
        <v>17 Oct 22</v>
      </c>
      <c r="AN224" s="95" t="s">
        <v>30</v>
      </c>
      <c r="AO224" s="77">
        <v>10000</v>
      </c>
      <c r="AP224" s="166">
        <f t="shared" si="10"/>
        <v>10000</v>
      </c>
      <c r="AR224" s="77">
        <v>7700</v>
      </c>
      <c r="AS224" s="166"/>
      <c r="AT224" s="167"/>
      <c r="AU224" s="67"/>
      <c r="AV224" s="67"/>
      <c r="AW224" s="67"/>
      <c r="AX224" s="67"/>
      <c r="AY224" s="67"/>
      <c r="AZ224" s="67"/>
      <c r="BA224" s="67"/>
      <c r="BB224" s="67"/>
    </row>
    <row r="225" spans="1:54" s="52" customFormat="1" ht="14.4" thickBot="1" x14ac:dyDescent="0.35">
      <c r="A225" s="145">
        <v>192</v>
      </c>
      <c r="B225" s="162"/>
      <c r="C225" s="91"/>
      <c r="D225" s="74" t="s">
        <v>45</v>
      </c>
      <c r="E225" s="71" t="s">
        <v>55</v>
      </c>
      <c r="F225" s="144" t="s">
        <v>44</v>
      </c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1"/>
      <c r="T225" s="101"/>
      <c r="U225" s="101"/>
      <c r="V225" s="101"/>
      <c r="W225" s="100"/>
      <c r="X225" s="99" t="str">
        <f t="shared" si="11"/>
        <v>544ECB</v>
      </c>
      <c r="Y225" s="92"/>
      <c r="Z225" s="93"/>
      <c r="AA225" s="91"/>
      <c r="AB225" s="94"/>
      <c r="AC225" s="91"/>
      <c r="AD225" s="91"/>
      <c r="AE225" s="94"/>
      <c r="AF225" s="94"/>
      <c r="AG225" s="94"/>
      <c r="AH225" s="94"/>
      <c r="AI225" s="163">
        <f t="shared" si="12"/>
        <v>44833</v>
      </c>
      <c r="AJ225" s="164">
        <v>44834</v>
      </c>
      <c r="AK225" s="163">
        <v>44844</v>
      </c>
      <c r="AL225" s="103" t="s">
        <v>171</v>
      </c>
      <c r="AM225" s="103" t="str">
        <f t="shared" si="13"/>
        <v>17 Oct 22</v>
      </c>
      <c r="AN225" s="95" t="s">
        <v>30</v>
      </c>
      <c r="AO225" s="77">
        <v>19674</v>
      </c>
      <c r="AP225" s="166">
        <f t="shared" si="10"/>
        <v>19674</v>
      </c>
      <c r="AR225" s="77">
        <v>19123</v>
      </c>
      <c r="AS225" s="166"/>
      <c r="AT225" s="167"/>
      <c r="AU225" s="67"/>
      <c r="AV225" s="67"/>
      <c r="AW225" s="67"/>
      <c r="AX225" s="67"/>
      <c r="AY225" s="67"/>
      <c r="AZ225" s="67"/>
      <c r="BA225" s="67"/>
      <c r="BB225" s="67"/>
    </row>
    <row r="226" spans="1:54" s="52" customFormat="1" ht="28.2" thickBot="1" x14ac:dyDescent="0.35">
      <c r="A226" s="145">
        <v>193</v>
      </c>
      <c r="B226" s="162"/>
      <c r="C226" s="91"/>
      <c r="D226" s="74" t="s">
        <v>65</v>
      </c>
      <c r="E226" s="71" t="s">
        <v>55</v>
      </c>
      <c r="F226" s="144" t="s">
        <v>44</v>
      </c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1"/>
      <c r="T226" s="101"/>
      <c r="U226" s="101"/>
      <c r="V226" s="101"/>
      <c r="W226" s="100"/>
      <c r="X226" s="99" t="str">
        <f t="shared" si="11"/>
        <v>544ECB</v>
      </c>
      <c r="Y226" s="92"/>
      <c r="Z226" s="93"/>
      <c r="AA226" s="91"/>
      <c r="AB226" s="94"/>
      <c r="AC226" s="91"/>
      <c r="AD226" s="91"/>
      <c r="AE226" s="94"/>
      <c r="AF226" s="94"/>
      <c r="AG226" s="94"/>
      <c r="AH226" s="94"/>
      <c r="AI226" s="163">
        <f t="shared" si="12"/>
        <v>44833</v>
      </c>
      <c r="AJ226" s="164">
        <v>44834</v>
      </c>
      <c r="AK226" s="163">
        <v>44844</v>
      </c>
      <c r="AL226" s="103" t="s">
        <v>171</v>
      </c>
      <c r="AM226" s="103" t="str">
        <f t="shared" si="13"/>
        <v>17 Oct 22</v>
      </c>
      <c r="AN226" s="95" t="s">
        <v>30</v>
      </c>
      <c r="AO226" s="77">
        <v>24240</v>
      </c>
      <c r="AP226" s="166">
        <f t="shared" si="10"/>
        <v>24240</v>
      </c>
      <c r="AR226" s="77">
        <v>24168</v>
      </c>
      <c r="AS226" s="166"/>
      <c r="AT226" s="167"/>
      <c r="AU226" s="67"/>
      <c r="AV226" s="67"/>
      <c r="AW226" s="67"/>
      <c r="AX226" s="67"/>
      <c r="AY226" s="67"/>
      <c r="AZ226" s="67"/>
      <c r="BA226" s="67"/>
      <c r="BB226" s="67"/>
    </row>
    <row r="227" spans="1:54" s="52" customFormat="1" ht="14.4" thickBot="1" x14ac:dyDescent="0.35">
      <c r="A227" s="145">
        <v>194</v>
      </c>
      <c r="B227" s="162"/>
      <c r="C227" s="91"/>
      <c r="D227" s="160" t="s">
        <v>172</v>
      </c>
      <c r="E227" s="71" t="s">
        <v>55</v>
      </c>
      <c r="F227" s="144" t="s">
        <v>44</v>
      </c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1"/>
      <c r="T227" s="101"/>
      <c r="U227" s="101"/>
      <c r="V227" s="101"/>
      <c r="W227" s="100"/>
      <c r="X227" s="99" t="str">
        <f t="shared" si="11"/>
        <v>544ECB</v>
      </c>
      <c r="Y227" s="92"/>
      <c r="Z227" s="93"/>
      <c r="AA227" s="91"/>
      <c r="AB227" s="94"/>
      <c r="AC227" s="91"/>
      <c r="AD227" s="91"/>
      <c r="AE227" s="94"/>
      <c r="AF227" s="94"/>
      <c r="AG227" s="94"/>
      <c r="AH227" s="94"/>
      <c r="AI227" s="163">
        <f t="shared" si="12"/>
        <v>44833</v>
      </c>
      <c r="AJ227" s="164">
        <v>44834</v>
      </c>
      <c r="AK227" s="163">
        <v>44844</v>
      </c>
      <c r="AL227" s="103" t="s">
        <v>171</v>
      </c>
      <c r="AM227" s="103" t="str">
        <f t="shared" si="13"/>
        <v>17 Oct 22</v>
      </c>
      <c r="AN227" s="95" t="s">
        <v>30</v>
      </c>
      <c r="AO227" s="168">
        <v>33911.5</v>
      </c>
      <c r="AP227" s="166">
        <f t="shared" si="10"/>
        <v>33911.5</v>
      </c>
      <c r="AR227" s="98">
        <v>33445</v>
      </c>
      <c r="AS227" s="166"/>
      <c r="AT227" s="167"/>
      <c r="AU227" s="67"/>
      <c r="AV227" s="67"/>
      <c r="AW227" s="67"/>
      <c r="AX227" s="67"/>
      <c r="AY227" s="67"/>
      <c r="AZ227" s="67"/>
      <c r="BA227" s="67"/>
      <c r="BB227" s="67"/>
    </row>
    <row r="228" spans="1:54" s="52" customFormat="1" ht="14.4" thickBot="1" x14ac:dyDescent="0.35">
      <c r="A228" s="145">
        <v>195</v>
      </c>
      <c r="B228" s="162"/>
      <c r="C228" s="91"/>
      <c r="D228" s="160"/>
      <c r="E228" s="71"/>
      <c r="F228" s="144" t="s">
        <v>44</v>
      </c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1"/>
      <c r="T228" s="101"/>
      <c r="U228" s="101"/>
      <c r="V228" s="101"/>
      <c r="W228" s="100"/>
      <c r="X228" s="99"/>
      <c r="Y228" s="92"/>
      <c r="Z228" s="93"/>
      <c r="AA228" s="91"/>
      <c r="AB228" s="94"/>
      <c r="AC228" s="91"/>
      <c r="AD228" s="91"/>
      <c r="AE228" s="94"/>
      <c r="AF228" s="94"/>
      <c r="AG228" s="94"/>
      <c r="AH228" s="94"/>
      <c r="AI228" s="163">
        <f t="shared" si="12"/>
        <v>44833</v>
      </c>
      <c r="AJ228" s="164">
        <v>44834</v>
      </c>
      <c r="AK228" s="163">
        <v>44844</v>
      </c>
      <c r="AL228" s="103" t="s">
        <v>171</v>
      </c>
      <c r="AM228" s="103" t="str">
        <f t="shared" si="13"/>
        <v>17 Oct 22</v>
      </c>
      <c r="AN228" s="95" t="s">
        <v>30</v>
      </c>
      <c r="AO228" s="168"/>
      <c r="AP228" s="166">
        <f t="shared" si="10"/>
        <v>0</v>
      </c>
      <c r="AR228" s="98"/>
      <c r="AS228" s="166"/>
      <c r="AT228" s="167"/>
      <c r="AU228" s="67"/>
      <c r="AV228" s="67"/>
      <c r="AW228" s="67"/>
      <c r="AX228" s="67"/>
      <c r="AY228" s="67"/>
      <c r="AZ228" s="67"/>
      <c r="BA228" s="67"/>
      <c r="BB228" s="67"/>
    </row>
    <row r="229" spans="1:54" s="52" customFormat="1" ht="14.4" thickBot="1" x14ac:dyDescent="0.35">
      <c r="A229" s="145">
        <v>196</v>
      </c>
      <c r="B229" s="162"/>
      <c r="C229" s="91"/>
      <c r="D229" s="74" t="s">
        <v>61</v>
      </c>
      <c r="E229" s="71" t="s">
        <v>55</v>
      </c>
      <c r="F229" s="144" t="s">
        <v>44</v>
      </c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1"/>
      <c r="T229" s="101"/>
      <c r="U229" s="101"/>
      <c r="V229" s="101"/>
      <c r="W229" s="100"/>
      <c r="X229" s="99" t="str">
        <f t="shared" si="11"/>
        <v>544ECB</v>
      </c>
      <c r="Y229" s="92"/>
      <c r="Z229" s="93"/>
      <c r="AA229" s="91"/>
      <c r="AB229" s="94"/>
      <c r="AC229" s="91"/>
      <c r="AD229" s="91"/>
      <c r="AE229" s="94"/>
      <c r="AF229" s="94"/>
      <c r="AG229" s="94"/>
      <c r="AH229" s="94"/>
      <c r="AI229" s="163">
        <v>44834</v>
      </c>
      <c r="AJ229" s="164">
        <v>44837</v>
      </c>
      <c r="AK229" s="163">
        <v>44848</v>
      </c>
      <c r="AL229" s="103" t="s">
        <v>173</v>
      </c>
      <c r="AM229" s="103" t="str">
        <f t="shared" si="13"/>
        <v>20 Oct 22</v>
      </c>
      <c r="AN229" s="95" t="s">
        <v>30</v>
      </c>
      <c r="AO229" s="77">
        <v>51039.25</v>
      </c>
      <c r="AP229" s="166">
        <f t="shared" si="10"/>
        <v>51039.25</v>
      </c>
      <c r="AR229" s="77">
        <v>50429</v>
      </c>
      <c r="AS229" s="166"/>
      <c r="AT229" s="167"/>
      <c r="AU229" s="67"/>
      <c r="AV229" s="67"/>
      <c r="AW229" s="67"/>
      <c r="AX229" s="67"/>
      <c r="AY229" s="67"/>
      <c r="AZ229" s="67"/>
      <c r="BA229" s="67"/>
      <c r="BB229" s="67"/>
    </row>
    <row r="230" spans="1:54" s="52" customFormat="1" ht="28.2" thickBot="1" x14ac:dyDescent="0.35">
      <c r="A230" s="145">
        <v>197</v>
      </c>
      <c r="B230" s="162"/>
      <c r="C230" s="91"/>
      <c r="D230" s="74" t="s">
        <v>174</v>
      </c>
      <c r="E230" s="71" t="s">
        <v>54</v>
      </c>
      <c r="F230" s="144" t="s">
        <v>44</v>
      </c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1"/>
      <c r="T230" s="101"/>
      <c r="U230" s="101"/>
      <c r="V230" s="101"/>
      <c r="W230" s="100"/>
      <c r="X230" s="99" t="str">
        <f t="shared" si="11"/>
        <v>52EBDE</v>
      </c>
      <c r="Y230" s="92"/>
      <c r="Z230" s="93"/>
      <c r="AA230" s="91"/>
      <c r="AB230" s="94"/>
      <c r="AC230" s="91"/>
      <c r="AD230" s="91"/>
      <c r="AE230" s="94"/>
      <c r="AF230" s="94"/>
      <c r="AG230" s="94"/>
      <c r="AH230" s="94"/>
      <c r="AI230" s="163">
        <f t="shared" si="12"/>
        <v>44837</v>
      </c>
      <c r="AJ230" s="164">
        <v>44838</v>
      </c>
      <c r="AK230" s="163">
        <v>44859</v>
      </c>
      <c r="AL230" s="103" t="s">
        <v>175</v>
      </c>
      <c r="AM230" s="103" t="str">
        <f t="shared" si="13"/>
        <v>28 Oct 22</v>
      </c>
      <c r="AN230" s="95" t="s">
        <v>30</v>
      </c>
      <c r="AO230" s="77">
        <v>11500</v>
      </c>
      <c r="AP230" s="166">
        <f t="shared" si="10"/>
        <v>11500</v>
      </c>
      <c r="AR230" s="77">
        <v>11400</v>
      </c>
      <c r="AS230" s="166"/>
      <c r="AT230" s="167"/>
      <c r="AU230" s="67"/>
      <c r="AV230" s="67"/>
      <c r="AW230" s="67"/>
      <c r="AX230" s="67"/>
      <c r="AY230" s="67"/>
      <c r="AZ230" s="67"/>
      <c r="BA230" s="67"/>
      <c r="BB230" s="67"/>
    </row>
    <row r="231" spans="1:54" s="52" customFormat="1" ht="14.4" thickBot="1" x14ac:dyDescent="0.35">
      <c r="A231" s="145">
        <v>198</v>
      </c>
      <c r="B231" s="162"/>
      <c r="C231" s="91"/>
      <c r="D231" s="74" t="s">
        <v>176</v>
      </c>
      <c r="E231" s="71" t="s">
        <v>54</v>
      </c>
      <c r="F231" s="144" t="s">
        <v>44</v>
      </c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1"/>
      <c r="T231" s="101"/>
      <c r="U231" s="101"/>
      <c r="V231" s="101"/>
      <c r="W231" s="100"/>
      <c r="X231" s="99" t="str">
        <f t="shared" si="11"/>
        <v>52EBDE</v>
      </c>
      <c r="Y231" s="92"/>
      <c r="Z231" s="93"/>
      <c r="AA231" s="91"/>
      <c r="AB231" s="94"/>
      <c r="AC231" s="91"/>
      <c r="AD231" s="91"/>
      <c r="AE231" s="94"/>
      <c r="AF231" s="94"/>
      <c r="AG231" s="94"/>
      <c r="AH231" s="94"/>
      <c r="AI231" s="163">
        <f t="shared" si="12"/>
        <v>44837</v>
      </c>
      <c r="AJ231" s="164">
        <v>44838</v>
      </c>
      <c r="AK231" s="163">
        <v>44858</v>
      </c>
      <c r="AL231" s="163">
        <v>44862</v>
      </c>
      <c r="AM231" s="103" t="s">
        <v>175</v>
      </c>
      <c r="AN231" s="95" t="s">
        <v>30</v>
      </c>
      <c r="AO231" s="77">
        <v>5600</v>
      </c>
      <c r="AP231" s="166">
        <f t="shared" si="10"/>
        <v>5600</v>
      </c>
      <c r="AR231" s="77">
        <v>5580</v>
      </c>
      <c r="AS231" s="166"/>
      <c r="AT231" s="167"/>
      <c r="AU231" s="67"/>
      <c r="AV231" s="67"/>
      <c r="AW231" s="67"/>
      <c r="AX231" s="67"/>
      <c r="AY231" s="67"/>
      <c r="AZ231" s="67"/>
      <c r="BA231" s="67"/>
      <c r="BB231" s="67"/>
    </row>
    <row r="232" spans="1:54" s="52" customFormat="1" ht="28.2" thickBot="1" x14ac:dyDescent="0.35">
      <c r="A232" s="145">
        <v>199</v>
      </c>
      <c r="B232" s="162"/>
      <c r="C232" s="91"/>
      <c r="D232" s="160" t="s">
        <v>65</v>
      </c>
      <c r="E232" s="71" t="s">
        <v>54</v>
      </c>
      <c r="F232" s="144" t="s">
        <v>44</v>
      </c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1"/>
      <c r="T232" s="101"/>
      <c r="U232" s="101"/>
      <c r="V232" s="101"/>
      <c r="W232" s="100"/>
      <c r="X232" s="99" t="str">
        <f t="shared" si="11"/>
        <v>52EBDE</v>
      </c>
      <c r="Y232" s="92"/>
      <c r="Z232" s="93"/>
      <c r="AA232" s="91"/>
      <c r="AB232" s="94"/>
      <c r="AC232" s="91"/>
      <c r="AD232" s="91"/>
      <c r="AE232" s="94"/>
      <c r="AF232" s="94"/>
      <c r="AG232" s="94"/>
      <c r="AH232" s="94"/>
      <c r="AI232" s="163">
        <f t="shared" si="12"/>
        <v>44837</v>
      </c>
      <c r="AJ232" s="164">
        <v>44838</v>
      </c>
      <c r="AK232" s="163">
        <v>44858</v>
      </c>
      <c r="AL232" s="163">
        <v>44862</v>
      </c>
      <c r="AM232" s="169">
        <f>AL232</f>
        <v>44862</v>
      </c>
      <c r="AN232" s="95" t="s">
        <v>30</v>
      </c>
      <c r="AO232" s="168">
        <v>163856</v>
      </c>
      <c r="AP232" s="166">
        <f t="shared" si="10"/>
        <v>163856</v>
      </c>
      <c r="AR232" s="98">
        <v>160688</v>
      </c>
      <c r="AS232" s="166"/>
      <c r="AT232" s="167"/>
      <c r="AU232" s="67"/>
      <c r="AV232" s="67"/>
      <c r="AW232" s="67"/>
      <c r="AX232" s="67"/>
      <c r="AY232" s="67"/>
      <c r="AZ232" s="67"/>
      <c r="BA232" s="67"/>
      <c r="BB232" s="67"/>
    </row>
    <row r="233" spans="1:54" s="52" customFormat="1" ht="14.4" thickBot="1" x14ac:dyDescent="0.35">
      <c r="A233" s="145">
        <v>200</v>
      </c>
      <c r="B233" s="162"/>
      <c r="C233" s="91"/>
      <c r="D233" s="160" t="s">
        <v>45</v>
      </c>
      <c r="E233" s="71" t="s">
        <v>54</v>
      </c>
      <c r="F233" s="144" t="s">
        <v>44</v>
      </c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1"/>
      <c r="T233" s="101"/>
      <c r="U233" s="101"/>
      <c r="V233" s="101"/>
      <c r="W233" s="100"/>
      <c r="X233" s="99" t="str">
        <f t="shared" si="11"/>
        <v>52EBDE</v>
      </c>
      <c r="Y233" s="92"/>
      <c r="Z233" s="93"/>
      <c r="AA233" s="91"/>
      <c r="AB233" s="94"/>
      <c r="AC233" s="91"/>
      <c r="AD233" s="91"/>
      <c r="AE233" s="94"/>
      <c r="AF233" s="94"/>
      <c r="AG233" s="94"/>
      <c r="AH233" s="94"/>
      <c r="AI233" s="163">
        <f t="shared" si="12"/>
        <v>44837</v>
      </c>
      <c r="AJ233" s="164">
        <v>44838</v>
      </c>
      <c r="AK233" s="163">
        <v>44860</v>
      </c>
      <c r="AL233" s="163">
        <v>44867</v>
      </c>
      <c r="AM233" s="169">
        <f>AL233</f>
        <v>44867</v>
      </c>
      <c r="AN233" s="95" t="s">
        <v>30</v>
      </c>
      <c r="AO233" s="168">
        <v>155400.5</v>
      </c>
      <c r="AP233" s="166">
        <f t="shared" si="10"/>
        <v>155400.5</v>
      </c>
      <c r="AR233" s="98">
        <v>153452</v>
      </c>
      <c r="AS233" s="166"/>
      <c r="AT233" s="167"/>
      <c r="AU233" s="67"/>
      <c r="AV233" s="67"/>
      <c r="AW233" s="67"/>
      <c r="AX233" s="67"/>
      <c r="AY233" s="67"/>
      <c r="AZ233" s="67"/>
      <c r="BA233" s="67"/>
      <c r="BB233" s="67"/>
    </row>
    <row r="234" spans="1:54" s="52" customFormat="1" ht="28.2" thickBot="1" x14ac:dyDescent="0.35">
      <c r="A234" s="145">
        <v>201</v>
      </c>
      <c r="B234" s="162"/>
      <c r="C234" s="91"/>
      <c r="D234" s="74" t="s">
        <v>177</v>
      </c>
      <c r="E234" s="71" t="s">
        <v>54</v>
      </c>
      <c r="F234" s="144" t="s">
        <v>44</v>
      </c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1"/>
      <c r="T234" s="101"/>
      <c r="U234" s="101"/>
      <c r="V234" s="101"/>
      <c r="W234" s="100"/>
      <c r="X234" s="99" t="str">
        <f t="shared" si="11"/>
        <v>52EBDE</v>
      </c>
      <c r="Y234" s="92"/>
      <c r="Z234" s="93"/>
      <c r="AA234" s="91"/>
      <c r="AB234" s="94"/>
      <c r="AC234" s="91"/>
      <c r="AD234" s="91"/>
      <c r="AE234" s="94"/>
      <c r="AF234" s="94"/>
      <c r="AG234" s="94"/>
      <c r="AH234" s="94"/>
      <c r="AI234" s="163">
        <f t="shared" si="12"/>
        <v>44837</v>
      </c>
      <c r="AJ234" s="164">
        <v>44838</v>
      </c>
      <c r="AK234" s="163">
        <v>44872</v>
      </c>
      <c r="AL234" s="103" t="s">
        <v>178</v>
      </c>
      <c r="AM234" s="169" t="str">
        <f t="shared" ref="AM234:AM253" si="14">AL234</f>
        <v>11 Nov 22</v>
      </c>
      <c r="AN234" s="95" t="s">
        <v>30</v>
      </c>
      <c r="AO234" s="77">
        <v>30000</v>
      </c>
      <c r="AP234" s="166">
        <f t="shared" si="10"/>
        <v>30000</v>
      </c>
      <c r="AR234" s="77">
        <v>29810</v>
      </c>
      <c r="AS234" s="166"/>
      <c r="AT234" s="167"/>
      <c r="AU234" s="67"/>
      <c r="AV234" s="67"/>
      <c r="AW234" s="67"/>
      <c r="AX234" s="67"/>
      <c r="AY234" s="67"/>
      <c r="AZ234" s="67"/>
      <c r="BA234" s="67"/>
      <c r="BB234" s="67"/>
    </row>
    <row r="235" spans="1:54" s="52" customFormat="1" ht="14.4" thickBot="1" x14ac:dyDescent="0.35">
      <c r="A235" s="145">
        <v>202</v>
      </c>
      <c r="B235" s="162"/>
      <c r="C235" s="91"/>
      <c r="D235" s="74" t="s">
        <v>179</v>
      </c>
      <c r="E235" s="71" t="s">
        <v>54</v>
      </c>
      <c r="F235" s="144" t="s">
        <v>44</v>
      </c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1"/>
      <c r="T235" s="101"/>
      <c r="U235" s="101"/>
      <c r="V235" s="101"/>
      <c r="W235" s="100"/>
      <c r="X235" s="99" t="str">
        <f t="shared" si="11"/>
        <v>52EBDE</v>
      </c>
      <c r="Y235" s="92"/>
      <c r="Z235" s="93"/>
      <c r="AA235" s="91"/>
      <c r="AB235" s="94"/>
      <c r="AC235" s="91"/>
      <c r="AD235" s="91"/>
      <c r="AE235" s="94"/>
      <c r="AF235" s="94"/>
      <c r="AG235" s="94"/>
      <c r="AH235" s="94"/>
      <c r="AI235" s="163">
        <f t="shared" si="12"/>
        <v>44837</v>
      </c>
      <c r="AJ235" s="164">
        <v>44838</v>
      </c>
      <c r="AK235" s="163">
        <v>44872</v>
      </c>
      <c r="AL235" s="103" t="s">
        <v>178</v>
      </c>
      <c r="AM235" s="169" t="str">
        <f t="shared" si="14"/>
        <v>11 Nov 22</v>
      </c>
      <c r="AN235" s="95" t="s">
        <v>30</v>
      </c>
      <c r="AO235" s="77">
        <v>35000</v>
      </c>
      <c r="AP235" s="166">
        <f t="shared" si="10"/>
        <v>35000</v>
      </c>
      <c r="AR235" s="77">
        <v>34425</v>
      </c>
      <c r="AS235" s="166"/>
      <c r="AT235" s="167"/>
      <c r="AU235" s="67"/>
      <c r="AV235" s="67"/>
      <c r="AW235" s="67"/>
      <c r="AX235" s="67"/>
      <c r="AY235" s="67"/>
      <c r="AZ235" s="67"/>
      <c r="BA235" s="67"/>
      <c r="BB235" s="67"/>
    </row>
    <row r="236" spans="1:54" s="52" customFormat="1" ht="14.4" thickBot="1" x14ac:dyDescent="0.35">
      <c r="A236" s="145">
        <v>203</v>
      </c>
      <c r="B236" s="162"/>
      <c r="C236" s="91"/>
      <c r="D236" s="74" t="s">
        <v>180</v>
      </c>
      <c r="E236" s="71" t="s">
        <v>55</v>
      </c>
      <c r="F236" s="144" t="s">
        <v>44</v>
      </c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1"/>
      <c r="T236" s="101"/>
      <c r="U236" s="101"/>
      <c r="V236" s="101"/>
      <c r="W236" s="100"/>
      <c r="X236" s="99" t="str">
        <f t="shared" si="11"/>
        <v>544ECB</v>
      </c>
      <c r="Y236" s="92"/>
      <c r="Z236" s="93"/>
      <c r="AA236" s="91"/>
      <c r="AB236" s="94"/>
      <c r="AC236" s="91"/>
      <c r="AD236" s="91"/>
      <c r="AE236" s="94"/>
      <c r="AF236" s="94"/>
      <c r="AG236" s="94"/>
      <c r="AH236" s="94"/>
      <c r="AI236" s="163">
        <f t="shared" si="12"/>
        <v>44843</v>
      </c>
      <c r="AJ236" s="164">
        <v>44844</v>
      </c>
      <c r="AK236" s="163">
        <v>44859</v>
      </c>
      <c r="AL236" s="103" t="s">
        <v>175</v>
      </c>
      <c r="AM236" s="103" t="str">
        <f t="shared" si="14"/>
        <v>28 Oct 22</v>
      </c>
      <c r="AN236" s="95" t="s">
        <v>30</v>
      </c>
      <c r="AO236" s="77">
        <v>108870</v>
      </c>
      <c r="AP236" s="166">
        <f t="shared" si="10"/>
        <v>108870</v>
      </c>
      <c r="AR236" s="77">
        <v>108572</v>
      </c>
      <c r="AS236" s="166"/>
      <c r="AT236" s="167"/>
      <c r="AU236" s="67"/>
      <c r="AV236" s="67"/>
      <c r="AW236" s="67"/>
      <c r="AX236" s="67"/>
      <c r="AY236" s="67"/>
      <c r="AZ236" s="67"/>
      <c r="BA236" s="67"/>
      <c r="BB236" s="67"/>
    </row>
    <row r="237" spans="1:54" s="52" customFormat="1" ht="42" thickBot="1" x14ac:dyDescent="0.35">
      <c r="A237" s="145">
        <v>204</v>
      </c>
      <c r="B237" s="162"/>
      <c r="C237" s="91"/>
      <c r="D237" s="74" t="s">
        <v>181</v>
      </c>
      <c r="E237" s="71" t="s">
        <v>54</v>
      </c>
      <c r="F237" s="144" t="s">
        <v>44</v>
      </c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1"/>
      <c r="T237" s="101"/>
      <c r="U237" s="101"/>
      <c r="V237" s="101"/>
      <c r="W237" s="100"/>
      <c r="X237" s="99" t="str">
        <f t="shared" si="11"/>
        <v>52EBDE</v>
      </c>
      <c r="Y237" s="92"/>
      <c r="Z237" s="93"/>
      <c r="AA237" s="91"/>
      <c r="AB237" s="94"/>
      <c r="AC237" s="91"/>
      <c r="AD237" s="91"/>
      <c r="AE237" s="94"/>
      <c r="AF237" s="94"/>
      <c r="AG237" s="94"/>
      <c r="AH237" s="94"/>
      <c r="AI237" s="163">
        <f t="shared" si="12"/>
        <v>44881</v>
      </c>
      <c r="AJ237" s="164">
        <v>44882</v>
      </c>
      <c r="AK237" s="163">
        <v>44859</v>
      </c>
      <c r="AL237" s="103" t="s">
        <v>175</v>
      </c>
      <c r="AM237" s="103" t="str">
        <f t="shared" si="14"/>
        <v>28 Oct 22</v>
      </c>
      <c r="AN237" s="165" t="s">
        <v>87</v>
      </c>
      <c r="AO237" s="77">
        <v>10000</v>
      </c>
      <c r="AP237" s="166"/>
      <c r="AQ237" s="166">
        <f t="shared" ref="AQ237:AQ281" si="15">AO237</f>
        <v>10000</v>
      </c>
      <c r="AR237" s="77">
        <v>9980</v>
      </c>
      <c r="AS237" s="166"/>
      <c r="AT237" s="167"/>
      <c r="AU237" s="67"/>
      <c r="AV237" s="67"/>
      <c r="AW237" s="67"/>
      <c r="AX237" s="67"/>
      <c r="AY237" s="67"/>
      <c r="AZ237" s="67"/>
      <c r="BA237" s="67"/>
      <c r="BB237" s="67"/>
    </row>
    <row r="238" spans="1:54" s="52" customFormat="1" ht="28.2" thickBot="1" x14ac:dyDescent="0.35">
      <c r="A238" s="145">
        <v>205</v>
      </c>
      <c r="B238" s="162"/>
      <c r="C238" s="91"/>
      <c r="D238" s="74" t="s">
        <v>182</v>
      </c>
      <c r="E238" s="71" t="s">
        <v>54</v>
      </c>
      <c r="F238" s="144" t="s">
        <v>44</v>
      </c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1"/>
      <c r="T238" s="101"/>
      <c r="U238" s="101"/>
      <c r="V238" s="101"/>
      <c r="W238" s="100"/>
      <c r="X238" s="99" t="str">
        <f t="shared" si="11"/>
        <v>52EBDE</v>
      </c>
      <c r="Y238" s="92"/>
      <c r="Z238" s="93"/>
      <c r="AA238" s="91"/>
      <c r="AB238" s="94"/>
      <c r="AC238" s="91"/>
      <c r="AD238" s="91"/>
      <c r="AE238" s="94"/>
      <c r="AF238" s="94"/>
      <c r="AG238" s="94"/>
      <c r="AH238" s="94"/>
      <c r="AI238" s="163">
        <f t="shared" si="12"/>
        <v>44881</v>
      </c>
      <c r="AJ238" s="164">
        <v>44882</v>
      </c>
      <c r="AK238" s="163">
        <v>44859</v>
      </c>
      <c r="AL238" s="103" t="s">
        <v>175</v>
      </c>
      <c r="AM238" s="103" t="str">
        <f t="shared" si="14"/>
        <v>28 Oct 22</v>
      </c>
      <c r="AN238" s="95" t="s">
        <v>30</v>
      </c>
      <c r="AO238" s="77">
        <v>15000</v>
      </c>
      <c r="AP238" s="166">
        <f t="shared" ref="AP238:AP268" si="16">AO238</f>
        <v>15000</v>
      </c>
      <c r="AR238" s="77">
        <v>14700</v>
      </c>
      <c r="AS238" s="166"/>
      <c r="AT238" s="167"/>
      <c r="AU238" s="67"/>
      <c r="AV238" s="67"/>
      <c r="AW238" s="67"/>
      <c r="AX238" s="67"/>
      <c r="AY238" s="67"/>
      <c r="AZ238" s="67"/>
      <c r="BA238" s="67"/>
      <c r="BB238" s="67"/>
    </row>
    <row r="239" spans="1:54" s="52" customFormat="1" ht="14.4" thickBot="1" x14ac:dyDescent="0.35">
      <c r="A239" s="145">
        <v>206</v>
      </c>
      <c r="B239" s="162"/>
      <c r="C239" s="91"/>
      <c r="D239" s="74" t="s">
        <v>180</v>
      </c>
      <c r="E239" s="71" t="s">
        <v>51</v>
      </c>
      <c r="F239" s="144" t="s">
        <v>44</v>
      </c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1"/>
      <c r="T239" s="101"/>
      <c r="U239" s="101"/>
      <c r="V239" s="101"/>
      <c r="W239" s="100"/>
      <c r="X239" s="99" t="str">
        <f t="shared" si="11"/>
        <v>ESC</v>
      </c>
      <c r="Y239" s="92"/>
      <c r="Z239" s="93"/>
      <c r="AA239" s="91"/>
      <c r="AB239" s="94"/>
      <c r="AC239" s="91"/>
      <c r="AD239" s="91"/>
      <c r="AE239" s="94"/>
      <c r="AF239" s="94"/>
      <c r="AG239" s="94"/>
      <c r="AH239" s="94"/>
      <c r="AI239" s="163">
        <f t="shared" si="12"/>
        <v>44881</v>
      </c>
      <c r="AJ239" s="164">
        <v>44882</v>
      </c>
      <c r="AK239" s="163">
        <v>44859</v>
      </c>
      <c r="AL239" s="103" t="s">
        <v>175</v>
      </c>
      <c r="AM239" s="103" t="str">
        <f t="shared" si="14"/>
        <v>28 Oct 22</v>
      </c>
      <c r="AN239" s="95" t="s">
        <v>30</v>
      </c>
      <c r="AO239" s="77">
        <v>23000</v>
      </c>
      <c r="AP239" s="166">
        <f t="shared" si="16"/>
        <v>23000</v>
      </c>
      <c r="AR239" s="77">
        <v>21750</v>
      </c>
      <c r="AS239" s="166"/>
      <c r="AT239" s="167"/>
      <c r="AU239" s="67"/>
      <c r="AV239" s="67"/>
      <c r="AW239" s="67"/>
      <c r="AX239" s="67"/>
      <c r="AY239" s="67"/>
      <c r="AZ239" s="67"/>
      <c r="BA239" s="67"/>
      <c r="BB239" s="67"/>
    </row>
    <row r="240" spans="1:54" s="52" customFormat="1" ht="28.2" thickBot="1" x14ac:dyDescent="0.35">
      <c r="A240" s="145">
        <v>207</v>
      </c>
      <c r="B240" s="162"/>
      <c r="C240" s="91"/>
      <c r="D240" s="74" t="s">
        <v>183</v>
      </c>
      <c r="E240" s="71" t="s">
        <v>51</v>
      </c>
      <c r="F240" s="144" t="s">
        <v>44</v>
      </c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1"/>
      <c r="T240" s="101"/>
      <c r="U240" s="101"/>
      <c r="V240" s="101"/>
      <c r="W240" s="100"/>
      <c r="X240" s="99" t="str">
        <f t="shared" si="11"/>
        <v>ESC</v>
      </c>
      <c r="Y240" s="92"/>
      <c r="Z240" s="93"/>
      <c r="AA240" s="91"/>
      <c r="AB240" s="94"/>
      <c r="AC240" s="91"/>
      <c r="AD240" s="91"/>
      <c r="AE240" s="94"/>
      <c r="AF240" s="94"/>
      <c r="AG240" s="94"/>
      <c r="AH240" s="94"/>
      <c r="AI240" s="163">
        <f t="shared" si="12"/>
        <v>44881</v>
      </c>
      <c r="AJ240" s="164">
        <v>44882</v>
      </c>
      <c r="AK240" s="163">
        <v>44859</v>
      </c>
      <c r="AL240" s="103" t="s">
        <v>175</v>
      </c>
      <c r="AM240" s="103" t="str">
        <f t="shared" si="14"/>
        <v>28 Oct 22</v>
      </c>
      <c r="AN240" s="95" t="s">
        <v>30</v>
      </c>
      <c r="AO240" s="77">
        <v>60000</v>
      </c>
      <c r="AP240" s="166">
        <f t="shared" si="16"/>
        <v>60000</v>
      </c>
      <c r="AR240" s="77">
        <v>58900</v>
      </c>
      <c r="AS240" s="166"/>
      <c r="AT240" s="167"/>
      <c r="AU240" s="67"/>
      <c r="AV240" s="67"/>
      <c r="AW240" s="67"/>
      <c r="AX240" s="67"/>
      <c r="AY240" s="67"/>
      <c r="AZ240" s="67"/>
      <c r="BA240" s="67"/>
      <c r="BB240" s="67"/>
    </row>
    <row r="241" spans="1:54" s="52" customFormat="1" ht="14.4" thickBot="1" x14ac:dyDescent="0.35">
      <c r="A241" s="145">
        <v>208</v>
      </c>
      <c r="B241" s="162"/>
      <c r="C241" s="91"/>
      <c r="D241" s="74" t="s">
        <v>45</v>
      </c>
      <c r="E241" s="71" t="s">
        <v>51</v>
      </c>
      <c r="F241" s="144" t="s">
        <v>44</v>
      </c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1"/>
      <c r="T241" s="101"/>
      <c r="U241" s="101"/>
      <c r="V241" s="101"/>
      <c r="W241" s="100"/>
      <c r="X241" s="99" t="str">
        <f t="shared" si="11"/>
        <v>ESC</v>
      </c>
      <c r="Y241" s="92"/>
      <c r="Z241" s="93"/>
      <c r="AA241" s="91"/>
      <c r="AB241" s="94"/>
      <c r="AC241" s="91"/>
      <c r="AD241" s="91"/>
      <c r="AE241" s="94"/>
      <c r="AF241" s="94"/>
      <c r="AG241" s="94"/>
      <c r="AH241" s="94"/>
      <c r="AI241" s="163">
        <f t="shared" si="12"/>
        <v>44881</v>
      </c>
      <c r="AJ241" s="164">
        <v>44882</v>
      </c>
      <c r="AK241" s="163">
        <v>44859</v>
      </c>
      <c r="AL241" s="103" t="s">
        <v>175</v>
      </c>
      <c r="AM241" s="103" t="str">
        <f t="shared" si="14"/>
        <v>28 Oct 22</v>
      </c>
      <c r="AN241" s="95" t="s">
        <v>30</v>
      </c>
      <c r="AO241" s="77">
        <v>31030</v>
      </c>
      <c r="AP241" s="166">
        <f t="shared" si="16"/>
        <v>31030</v>
      </c>
      <c r="AR241" s="170">
        <v>30362</v>
      </c>
      <c r="AS241" s="166"/>
      <c r="AT241" s="167"/>
      <c r="AU241" s="67"/>
      <c r="AV241" s="67"/>
      <c r="AW241" s="67"/>
      <c r="AX241" s="67"/>
      <c r="AY241" s="67"/>
      <c r="AZ241" s="67"/>
      <c r="BA241" s="67"/>
      <c r="BB241" s="67"/>
    </row>
    <row r="242" spans="1:54" s="52" customFormat="1" ht="14.4" thickBot="1" x14ac:dyDescent="0.35">
      <c r="A242" s="145">
        <v>209</v>
      </c>
      <c r="B242" s="162"/>
      <c r="C242" s="91"/>
      <c r="D242" s="74" t="s">
        <v>184</v>
      </c>
      <c r="E242" s="71" t="s">
        <v>51</v>
      </c>
      <c r="F242" s="144" t="s">
        <v>44</v>
      </c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1"/>
      <c r="T242" s="101"/>
      <c r="U242" s="101"/>
      <c r="V242" s="101"/>
      <c r="W242" s="100"/>
      <c r="X242" s="99" t="str">
        <f t="shared" si="11"/>
        <v>ESC</v>
      </c>
      <c r="Y242" s="92"/>
      <c r="Z242" s="93"/>
      <c r="AA242" s="91"/>
      <c r="AB242" s="94"/>
      <c r="AC242" s="91"/>
      <c r="AD242" s="91"/>
      <c r="AE242" s="94"/>
      <c r="AF242" s="94"/>
      <c r="AG242" s="94"/>
      <c r="AH242" s="94"/>
      <c r="AI242" s="163">
        <f t="shared" si="12"/>
        <v>44881</v>
      </c>
      <c r="AJ242" s="164">
        <v>44882</v>
      </c>
      <c r="AK242" s="163">
        <v>44859</v>
      </c>
      <c r="AL242" s="103" t="s">
        <v>175</v>
      </c>
      <c r="AM242" s="103" t="str">
        <f t="shared" si="14"/>
        <v>28 Oct 22</v>
      </c>
      <c r="AN242" s="95" t="s">
        <v>30</v>
      </c>
      <c r="AO242" s="77">
        <v>12600</v>
      </c>
      <c r="AP242" s="166">
        <f t="shared" si="16"/>
        <v>12600</v>
      </c>
      <c r="AR242" s="77">
        <v>12250</v>
      </c>
      <c r="AS242" s="166"/>
      <c r="AT242" s="167"/>
      <c r="AU242" s="67"/>
      <c r="AV242" s="67"/>
      <c r="AW242" s="67"/>
      <c r="AX242" s="67"/>
      <c r="AY242" s="67"/>
      <c r="AZ242" s="67"/>
      <c r="BA242" s="67"/>
      <c r="BB242" s="67"/>
    </row>
    <row r="243" spans="1:54" s="52" customFormat="1" ht="14.4" thickBot="1" x14ac:dyDescent="0.35">
      <c r="A243" s="145">
        <v>210</v>
      </c>
      <c r="B243" s="162"/>
      <c r="C243" s="91"/>
      <c r="D243" s="74" t="s">
        <v>61</v>
      </c>
      <c r="E243" s="71" t="s">
        <v>51</v>
      </c>
      <c r="F243" s="144" t="s">
        <v>44</v>
      </c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1"/>
      <c r="T243" s="101"/>
      <c r="U243" s="101"/>
      <c r="V243" s="101"/>
      <c r="W243" s="100"/>
      <c r="X243" s="99" t="str">
        <f t="shared" si="11"/>
        <v>ESC</v>
      </c>
      <c r="Y243" s="92"/>
      <c r="Z243" s="93"/>
      <c r="AA243" s="91"/>
      <c r="AB243" s="94"/>
      <c r="AC243" s="91"/>
      <c r="AD243" s="91"/>
      <c r="AE243" s="94"/>
      <c r="AF243" s="94"/>
      <c r="AG243" s="94"/>
      <c r="AH243" s="94"/>
      <c r="AI243" s="163">
        <f t="shared" si="12"/>
        <v>44881</v>
      </c>
      <c r="AJ243" s="164">
        <v>44882</v>
      </c>
      <c r="AK243" s="163">
        <v>44859</v>
      </c>
      <c r="AL243" s="103" t="s">
        <v>175</v>
      </c>
      <c r="AM243" s="103" t="str">
        <f t="shared" si="14"/>
        <v>28 Oct 22</v>
      </c>
      <c r="AN243" s="95" t="s">
        <v>30</v>
      </c>
      <c r="AO243" s="77">
        <v>7555</v>
      </c>
      <c r="AP243" s="166">
        <f t="shared" si="16"/>
        <v>7555</v>
      </c>
      <c r="AR243" s="77">
        <v>7140</v>
      </c>
      <c r="AS243" s="166"/>
      <c r="AT243" s="167"/>
      <c r="AU243" s="67"/>
      <c r="AV243" s="67"/>
      <c r="AW243" s="67"/>
      <c r="AX243" s="67"/>
      <c r="AY243" s="67"/>
      <c r="AZ243" s="67"/>
      <c r="BA243" s="67"/>
      <c r="BB243" s="67"/>
    </row>
    <row r="244" spans="1:54" s="52" customFormat="1" ht="14.4" thickBot="1" x14ac:dyDescent="0.35">
      <c r="A244" s="145">
        <v>211</v>
      </c>
      <c r="B244" s="162"/>
      <c r="C244" s="91"/>
      <c r="D244" s="74" t="s">
        <v>185</v>
      </c>
      <c r="E244" s="71" t="s">
        <v>51</v>
      </c>
      <c r="F244" s="144" t="s">
        <v>44</v>
      </c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1"/>
      <c r="T244" s="101"/>
      <c r="U244" s="101"/>
      <c r="V244" s="101"/>
      <c r="W244" s="100"/>
      <c r="X244" s="99" t="str">
        <f t="shared" si="11"/>
        <v>ESC</v>
      </c>
      <c r="Y244" s="92"/>
      <c r="Z244" s="93"/>
      <c r="AA244" s="91"/>
      <c r="AB244" s="94"/>
      <c r="AC244" s="91"/>
      <c r="AD244" s="91"/>
      <c r="AE244" s="94"/>
      <c r="AF244" s="94"/>
      <c r="AG244" s="94"/>
      <c r="AH244" s="94"/>
      <c r="AI244" s="163">
        <f t="shared" si="12"/>
        <v>44850</v>
      </c>
      <c r="AJ244" s="164">
        <v>44851</v>
      </c>
      <c r="AK244" s="163">
        <v>44872</v>
      </c>
      <c r="AL244" s="103" t="s">
        <v>178</v>
      </c>
      <c r="AM244" s="103" t="str">
        <f t="shared" si="14"/>
        <v>11 Nov 22</v>
      </c>
      <c r="AN244" s="95" t="s">
        <v>30</v>
      </c>
      <c r="AO244" s="77">
        <v>29000</v>
      </c>
      <c r="AP244" s="166">
        <f t="shared" si="16"/>
        <v>29000</v>
      </c>
      <c r="AR244" s="77">
        <v>28500</v>
      </c>
      <c r="AS244" s="166"/>
      <c r="AT244" s="167"/>
      <c r="AU244" s="67"/>
      <c r="AV244" s="67"/>
      <c r="AW244" s="67"/>
      <c r="AX244" s="67"/>
      <c r="AY244" s="67"/>
      <c r="AZ244" s="67"/>
      <c r="BA244" s="67"/>
      <c r="BB244" s="67"/>
    </row>
    <row r="245" spans="1:54" s="52" customFormat="1" ht="28.2" thickBot="1" x14ac:dyDescent="0.35">
      <c r="A245" s="145">
        <v>212</v>
      </c>
      <c r="B245" s="162"/>
      <c r="C245" s="91"/>
      <c r="D245" s="74" t="s">
        <v>186</v>
      </c>
      <c r="E245" s="71" t="s">
        <v>51</v>
      </c>
      <c r="F245" s="144" t="s">
        <v>44</v>
      </c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1"/>
      <c r="T245" s="101"/>
      <c r="U245" s="101"/>
      <c r="V245" s="101"/>
      <c r="W245" s="100"/>
      <c r="X245" s="99" t="str">
        <f t="shared" si="11"/>
        <v>ESC</v>
      </c>
      <c r="Y245" s="92"/>
      <c r="Z245" s="93"/>
      <c r="AA245" s="91"/>
      <c r="AB245" s="94"/>
      <c r="AC245" s="91"/>
      <c r="AD245" s="91"/>
      <c r="AE245" s="94"/>
      <c r="AF245" s="94"/>
      <c r="AG245" s="94"/>
      <c r="AH245" s="94"/>
      <c r="AI245" s="163">
        <f t="shared" si="12"/>
        <v>44859</v>
      </c>
      <c r="AJ245" s="164">
        <v>44860</v>
      </c>
      <c r="AK245" s="163">
        <v>44881</v>
      </c>
      <c r="AL245" s="103" t="s">
        <v>187</v>
      </c>
      <c r="AM245" s="103" t="str">
        <f t="shared" si="14"/>
        <v>21 Nov 22</v>
      </c>
      <c r="AN245" s="95" t="s">
        <v>30</v>
      </c>
      <c r="AO245" s="77">
        <v>24000</v>
      </c>
      <c r="AP245" s="166">
        <f t="shared" si="16"/>
        <v>24000</v>
      </c>
      <c r="AR245" s="77">
        <v>22800</v>
      </c>
      <c r="AS245" s="166"/>
      <c r="AT245" s="167"/>
      <c r="AU245" s="67"/>
      <c r="AV245" s="67"/>
      <c r="AW245" s="67"/>
      <c r="AX245" s="67"/>
      <c r="AY245" s="67"/>
      <c r="AZ245" s="67"/>
      <c r="BA245" s="67"/>
      <c r="BB245" s="67"/>
    </row>
    <row r="246" spans="1:54" s="52" customFormat="1" ht="14.4" thickBot="1" x14ac:dyDescent="0.35">
      <c r="A246" s="145">
        <v>213</v>
      </c>
      <c r="B246" s="162"/>
      <c r="C246" s="91"/>
      <c r="D246" s="74" t="s">
        <v>176</v>
      </c>
      <c r="E246" s="71" t="s">
        <v>54</v>
      </c>
      <c r="F246" s="144" t="s">
        <v>44</v>
      </c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1"/>
      <c r="T246" s="101"/>
      <c r="U246" s="101"/>
      <c r="V246" s="101"/>
      <c r="W246" s="100"/>
      <c r="X246" s="99" t="str">
        <f t="shared" si="11"/>
        <v>52EBDE</v>
      </c>
      <c r="Y246" s="92"/>
      <c r="Z246" s="93"/>
      <c r="AA246" s="91"/>
      <c r="AB246" s="94"/>
      <c r="AC246" s="91"/>
      <c r="AD246" s="91"/>
      <c r="AE246" s="94"/>
      <c r="AF246" s="94"/>
      <c r="AG246" s="94"/>
      <c r="AH246" s="94"/>
      <c r="AI246" s="163">
        <f t="shared" si="12"/>
        <v>44859</v>
      </c>
      <c r="AJ246" s="164">
        <v>44860</v>
      </c>
      <c r="AK246" s="163">
        <v>44881</v>
      </c>
      <c r="AL246" s="103" t="s">
        <v>187</v>
      </c>
      <c r="AM246" s="103" t="str">
        <f t="shared" si="14"/>
        <v>21 Nov 22</v>
      </c>
      <c r="AN246" s="95" t="s">
        <v>30</v>
      </c>
      <c r="AO246" s="77">
        <v>5000</v>
      </c>
      <c r="AP246" s="166">
        <f t="shared" si="16"/>
        <v>5000</v>
      </c>
      <c r="AR246" s="77">
        <v>4880</v>
      </c>
      <c r="AS246" s="166"/>
      <c r="AT246" s="167"/>
      <c r="AU246" s="67"/>
      <c r="AV246" s="67"/>
      <c r="AW246" s="67"/>
      <c r="AX246" s="67"/>
      <c r="AY246" s="67"/>
      <c r="AZ246" s="67"/>
      <c r="BA246" s="67"/>
      <c r="BB246" s="67"/>
    </row>
    <row r="247" spans="1:54" s="52" customFormat="1" ht="14.4" thickBot="1" x14ac:dyDescent="0.35">
      <c r="A247" s="145">
        <v>214</v>
      </c>
      <c r="B247" s="162"/>
      <c r="C247" s="91"/>
      <c r="D247" s="74" t="s">
        <v>172</v>
      </c>
      <c r="E247" s="71" t="s">
        <v>54</v>
      </c>
      <c r="F247" s="144" t="s">
        <v>44</v>
      </c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1"/>
      <c r="T247" s="101"/>
      <c r="U247" s="101"/>
      <c r="V247" s="101"/>
      <c r="W247" s="100"/>
      <c r="X247" s="99" t="str">
        <f t="shared" si="11"/>
        <v>52EBDE</v>
      </c>
      <c r="Y247" s="92"/>
      <c r="Z247" s="93"/>
      <c r="AA247" s="91"/>
      <c r="AB247" s="94"/>
      <c r="AC247" s="91"/>
      <c r="AD247" s="91"/>
      <c r="AE247" s="94"/>
      <c r="AF247" s="94"/>
      <c r="AG247" s="94"/>
      <c r="AH247" s="94"/>
      <c r="AI247" s="163">
        <f t="shared" si="12"/>
        <v>44868</v>
      </c>
      <c r="AJ247" s="164">
        <v>44869</v>
      </c>
      <c r="AK247" s="163">
        <v>44881</v>
      </c>
      <c r="AL247" s="103" t="s">
        <v>187</v>
      </c>
      <c r="AM247" s="103" t="str">
        <f t="shared" si="14"/>
        <v>21 Nov 22</v>
      </c>
      <c r="AN247" s="95" t="s">
        <v>30</v>
      </c>
      <c r="AO247" s="77">
        <v>70000</v>
      </c>
      <c r="AP247" s="166">
        <f t="shared" si="16"/>
        <v>70000</v>
      </c>
      <c r="AR247" s="77">
        <v>68920</v>
      </c>
      <c r="AS247" s="166"/>
      <c r="AT247" s="167"/>
      <c r="AU247" s="67"/>
      <c r="AV247" s="67"/>
      <c r="AW247" s="67"/>
      <c r="AX247" s="67"/>
      <c r="AY247" s="67"/>
      <c r="AZ247" s="67"/>
      <c r="BA247" s="67"/>
      <c r="BB247" s="67"/>
    </row>
    <row r="248" spans="1:54" s="52" customFormat="1" ht="14.4" thickBot="1" x14ac:dyDescent="0.35">
      <c r="A248" s="145">
        <v>215</v>
      </c>
      <c r="B248" s="162"/>
      <c r="C248" s="91"/>
      <c r="D248" s="74" t="s">
        <v>172</v>
      </c>
      <c r="E248" s="71" t="s">
        <v>48</v>
      </c>
      <c r="F248" s="144" t="s">
        <v>44</v>
      </c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1"/>
      <c r="T248" s="101"/>
      <c r="U248" s="101"/>
      <c r="V248" s="101"/>
      <c r="W248" s="100"/>
      <c r="X248" s="99" t="str">
        <f t="shared" si="11"/>
        <v>524ECB</v>
      </c>
      <c r="Y248" s="92"/>
      <c r="Z248" s="93"/>
      <c r="AA248" s="91"/>
      <c r="AB248" s="94"/>
      <c r="AC248" s="91"/>
      <c r="AD248" s="91"/>
      <c r="AE248" s="94"/>
      <c r="AF248" s="94"/>
      <c r="AG248" s="94"/>
      <c r="AH248" s="94"/>
      <c r="AI248" s="163">
        <f t="shared" si="12"/>
        <v>44868</v>
      </c>
      <c r="AJ248" s="164">
        <v>44869</v>
      </c>
      <c r="AK248" s="163">
        <v>44881</v>
      </c>
      <c r="AL248" s="103" t="s">
        <v>187</v>
      </c>
      <c r="AM248" s="103" t="str">
        <f t="shared" si="14"/>
        <v>21 Nov 22</v>
      </c>
      <c r="AN248" s="95" t="s">
        <v>30</v>
      </c>
      <c r="AO248" s="168">
        <v>36410</v>
      </c>
      <c r="AP248" s="166">
        <f t="shared" si="16"/>
        <v>36410</v>
      </c>
      <c r="AR248" s="98">
        <v>35610</v>
      </c>
      <c r="AS248" s="166"/>
      <c r="AT248" s="167"/>
      <c r="AU248" s="67"/>
      <c r="AV248" s="67"/>
      <c r="AW248" s="67"/>
      <c r="AX248" s="67"/>
      <c r="AY248" s="67"/>
      <c r="AZ248" s="67"/>
      <c r="BA248" s="67"/>
      <c r="BB248" s="67"/>
    </row>
    <row r="249" spans="1:54" s="52" customFormat="1" ht="14.4" thickBot="1" x14ac:dyDescent="0.35">
      <c r="A249" s="145">
        <v>216</v>
      </c>
      <c r="B249" s="162"/>
      <c r="C249" s="91"/>
      <c r="D249" s="74" t="s">
        <v>61</v>
      </c>
      <c r="E249" s="71" t="s">
        <v>54</v>
      </c>
      <c r="F249" s="144" t="s">
        <v>44</v>
      </c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1"/>
      <c r="T249" s="101"/>
      <c r="U249" s="101"/>
      <c r="V249" s="101"/>
      <c r="W249" s="100"/>
      <c r="X249" s="99" t="str">
        <f t="shared" si="11"/>
        <v>52EBDE</v>
      </c>
      <c r="Y249" s="92"/>
      <c r="Z249" s="93"/>
      <c r="AA249" s="91"/>
      <c r="AB249" s="94"/>
      <c r="AC249" s="91"/>
      <c r="AD249" s="91"/>
      <c r="AE249" s="94"/>
      <c r="AF249" s="94"/>
      <c r="AG249" s="94"/>
      <c r="AH249" s="94"/>
      <c r="AI249" s="163">
        <f t="shared" si="12"/>
        <v>44868</v>
      </c>
      <c r="AJ249" s="164">
        <v>44869</v>
      </c>
      <c r="AK249" s="163">
        <v>44881</v>
      </c>
      <c r="AL249" s="103" t="s">
        <v>187</v>
      </c>
      <c r="AM249" s="103" t="str">
        <f t="shared" si="14"/>
        <v>21 Nov 22</v>
      </c>
      <c r="AN249" s="95" t="s">
        <v>30</v>
      </c>
      <c r="AO249" s="77">
        <v>33865</v>
      </c>
      <c r="AP249" s="166">
        <f t="shared" si="16"/>
        <v>33865</v>
      </c>
      <c r="AR249" s="77">
        <v>32682</v>
      </c>
      <c r="AS249" s="166"/>
      <c r="AT249" s="167"/>
      <c r="AU249" s="67"/>
      <c r="AV249" s="67"/>
      <c r="AW249" s="67"/>
      <c r="AX249" s="67"/>
      <c r="AY249" s="67"/>
      <c r="AZ249" s="67"/>
      <c r="BA249" s="67"/>
      <c r="BB249" s="67"/>
    </row>
    <row r="250" spans="1:54" s="52" customFormat="1" ht="14.4" thickBot="1" x14ac:dyDescent="0.35">
      <c r="A250" s="145">
        <v>217</v>
      </c>
      <c r="B250" s="162"/>
      <c r="C250" s="91"/>
      <c r="D250" s="74" t="s">
        <v>176</v>
      </c>
      <c r="E250" s="71" t="s">
        <v>54</v>
      </c>
      <c r="F250" s="144" t="s">
        <v>44</v>
      </c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1"/>
      <c r="T250" s="101"/>
      <c r="U250" s="101"/>
      <c r="V250" s="101"/>
      <c r="W250" s="100"/>
      <c r="X250" s="99" t="str">
        <f t="shared" si="11"/>
        <v>52EBDE</v>
      </c>
      <c r="Y250" s="92"/>
      <c r="Z250" s="93"/>
      <c r="AA250" s="91"/>
      <c r="AB250" s="94"/>
      <c r="AC250" s="91"/>
      <c r="AD250" s="91"/>
      <c r="AE250" s="94"/>
      <c r="AF250" s="94"/>
      <c r="AG250" s="94"/>
      <c r="AH250" s="94"/>
      <c r="AI250" s="163">
        <f t="shared" si="12"/>
        <v>44871</v>
      </c>
      <c r="AJ250" s="164">
        <v>44872</v>
      </c>
      <c r="AK250" s="163">
        <v>44881</v>
      </c>
      <c r="AL250" s="103" t="s">
        <v>187</v>
      </c>
      <c r="AM250" s="103" t="str">
        <f t="shared" si="14"/>
        <v>21 Nov 22</v>
      </c>
      <c r="AN250" s="95" t="s">
        <v>30</v>
      </c>
      <c r="AO250" s="77">
        <v>8400</v>
      </c>
      <c r="AP250" s="166">
        <f t="shared" si="16"/>
        <v>8400</v>
      </c>
      <c r="AR250" s="77">
        <v>8376</v>
      </c>
      <c r="AS250" s="166"/>
      <c r="AT250" s="167"/>
      <c r="AU250" s="67"/>
      <c r="AV250" s="67"/>
      <c r="AW250" s="67"/>
      <c r="AX250" s="67"/>
      <c r="AY250" s="67"/>
      <c r="AZ250" s="67"/>
      <c r="BA250" s="67"/>
      <c r="BB250" s="67"/>
    </row>
    <row r="251" spans="1:54" s="52" customFormat="1" ht="14.4" thickBot="1" x14ac:dyDescent="0.35">
      <c r="A251" s="145">
        <v>218</v>
      </c>
      <c r="B251" s="162"/>
      <c r="C251" s="91"/>
      <c r="D251" s="74" t="s">
        <v>188</v>
      </c>
      <c r="E251" s="71" t="s">
        <v>54</v>
      </c>
      <c r="F251" s="144" t="s">
        <v>44</v>
      </c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1"/>
      <c r="T251" s="101"/>
      <c r="U251" s="101"/>
      <c r="V251" s="101"/>
      <c r="W251" s="100"/>
      <c r="X251" s="99" t="str">
        <f t="shared" si="11"/>
        <v>52EBDE</v>
      </c>
      <c r="Y251" s="92"/>
      <c r="Z251" s="93"/>
      <c r="AA251" s="91"/>
      <c r="AB251" s="94"/>
      <c r="AC251" s="91"/>
      <c r="AD251" s="91"/>
      <c r="AE251" s="94"/>
      <c r="AF251" s="94"/>
      <c r="AG251" s="94"/>
      <c r="AH251" s="94"/>
      <c r="AI251" s="163">
        <f t="shared" si="12"/>
        <v>44871</v>
      </c>
      <c r="AJ251" s="164">
        <v>44872</v>
      </c>
      <c r="AK251" s="163">
        <v>44881</v>
      </c>
      <c r="AL251" s="103" t="s">
        <v>187</v>
      </c>
      <c r="AM251" s="103" t="str">
        <f t="shared" si="14"/>
        <v>21 Nov 22</v>
      </c>
      <c r="AN251" s="95" t="s">
        <v>30</v>
      </c>
      <c r="AO251" s="77">
        <v>60000</v>
      </c>
      <c r="AP251" s="166">
        <f t="shared" si="16"/>
        <v>60000</v>
      </c>
      <c r="AR251" s="77">
        <v>59534</v>
      </c>
      <c r="AS251" s="166"/>
      <c r="AT251" s="167"/>
      <c r="AU251" s="67"/>
      <c r="AV251" s="67"/>
      <c r="AW251" s="67"/>
      <c r="AX251" s="67"/>
      <c r="AY251" s="67"/>
      <c r="AZ251" s="67"/>
      <c r="BA251" s="67"/>
      <c r="BB251" s="67"/>
    </row>
    <row r="252" spans="1:54" s="52" customFormat="1" ht="14.4" thickBot="1" x14ac:dyDescent="0.35">
      <c r="A252" s="145">
        <v>219</v>
      </c>
      <c r="B252" s="162"/>
      <c r="C252" s="91"/>
      <c r="D252" s="74" t="s">
        <v>45</v>
      </c>
      <c r="E252" s="71" t="s">
        <v>54</v>
      </c>
      <c r="F252" s="144" t="s">
        <v>44</v>
      </c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1"/>
      <c r="T252" s="101"/>
      <c r="U252" s="101"/>
      <c r="V252" s="101"/>
      <c r="W252" s="100"/>
      <c r="X252" s="99" t="str">
        <f t="shared" si="11"/>
        <v>52EBDE</v>
      </c>
      <c r="Y252" s="92"/>
      <c r="Z252" s="93"/>
      <c r="AA252" s="91"/>
      <c r="AB252" s="94"/>
      <c r="AC252" s="91"/>
      <c r="AD252" s="91"/>
      <c r="AE252" s="94"/>
      <c r="AF252" s="94"/>
      <c r="AG252" s="94"/>
      <c r="AH252" s="94"/>
      <c r="AI252" s="163">
        <f t="shared" si="12"/>
        <v>44871</v>
      </c>
      <c r="AJ252" s="164">
        <v>44872</v>
      </c>
      <c r="AK252" s="163">
        <v>44881</v>
      </c>
      <c r="AL252" s="103" t="s">
        <v>187</v>
      </c>
      <c r="AM252" s="103" t="str">
        <f t="shared" si="14"/>
        <v>21 Nov 22</v>
      </c>
      <c r="AN252" s="95" t="s">
        <v>30</v>
      </c>
      <c r="AO252" s="77">
        <v>10000</v>
      </c>
      <c r="AP252" s="166">
        <f t="shared" si="16"/>
        <v>10000</v>
      </c>
      <c r="AR252" s="77">
        <v>9916</v>
      </c>
      <c r="AS252" s="166"/>
      <c r="AT252" s="167"/>
      <c r="AU252" s="67"/>
      <c r="AV252" s="67"/>
      <c r="AW252" s="67"/>
      <c r="AX252" s="67"/>
      <c r="AY252" s="67"/>
      <c r="AZ252" s="67"/>
      <c r="BA252" s="67"/>
      <c r="BB252" s="67"/>
    </row>
    <row r="253" spans="1:54" s="52" customFormat="1" ht="28.2" thickBot="1" x14ac:dyDescent="0.35">
      <c r="A253" s="145">
        <v>220</v>
      </c>
      <c r="B253" s="162"/>
      <c r="C253" s="91"/>
      <c r="D253" s="74" t="s">
        <v>189</v>
      </c>
      <c r="E253" s="71" t="s">
        <v>54</v>
      </c>
      <c r="F253" s="144" t="s">
        <v>44</v>
      </c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1"/>
      <c r="T253" s="101"/>
      <c r="U253" s="101"/>
      <c r="V253" s="101"/>
      <c r="W253" s="100"/>
      <c r="X253" s="99" t="str">
        <f t="shared" si="11"/>
        <v>52EBDE</v>
      </c>
      <c r="Y253" s="92"/>
      <c r="Z253" s="93"/>
      <c r="AA253" s="91"/>
      <c r="AB253" s="94"/>
      <c r="AC253" s="91"/>
      <c r="AD253" s="91"/>
      <c r="AE253" s="94"/>
      <c r="AF253" s="94"/>
      <c r="AG253" s="94"/>
      <c r="AH253" s="94"/>
      <c r="AI253" s="163">
        <f t="shared" si="12"/>
        <v>44871</v>
      </c>
      <c r="AJ253" s="164">
        <v>44872</v>
      </c>
      <c r="AK253" s="163">
        <v>44881</v>
      </c>
      <c r="AL253" s="103" t="s">
        <v>187</v>
      </c>
      <c r="AM253" s="103" t="str">
        <f t="shared" si="14"/>
        <v>21 Nov 22</v>
      </c>
      <c r="AN253" s="95" t="s">
        <v>30</v>
      </c>
      <c r="AO253" s="77">
        <v>10000</v>
      </c>
      <c r="AP253" s="166">
        <f t="shared" si="16"/>
        <v>10000</v>
      </c>
      <c r="AR253" s="77">
        <v>9895</v>
      </c>
      <c r="AS253" s="166"/>
      <c r="AT253" s="167"/>
      <c r="AU253" s="67"/>
      <c r="AV253" s="67"/>
      <c r="AW253" s="67"/>
      <c r="AX253" s="67"/>
      <c r="AY253" s="67"/>
      <c r="AZ253" s="67"/>
      <c r="BA253" s="67"/>
      <c r="BB253" s="67"/>
    </row>
    <row r="254" spans="1:54" s="52" customFormat="1" ht="14.4" thickBot="1" x14ac:dyDescent="0.35">
      <c r="A254" s="145">
        <v>221</v>
      </c>
      <c r="B254" s="162"/>
      <c r="C254" s="91"/>
      <c r="D254" s="74" t="s">
        <v>188</v>
      </c>
      <c r="E254" s="71" t="s">
        <v>54</v>
      </c>
      <c r="F254" s="144" t="s">
        <v>44</v>
      </c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1"/>
      <c r="T254" s="101"/>
      <c r="U254" s="101"/>
      <c r="V254" s="101"/>
      <c r="W254" s="100"/>
      <c r="X254" s="99" t="str">
        <f t="shared" si="11"/>
        <v>52EBDE</v>
      </c>
      <c r="Y254" s="92"/>
      <c r="Z254" s="93"/>
      <c r="AA254" s="91"/>
      <c r="AB254" s="94"/>
      <c r="AC254" s="91"/>
      <c r="AD254" s="91"/>
      <c r="AE254" s="94"/>
      <c r="AF254" s="94"/>
      <c r="AG254" s="94"/>
      <c r="AH254" s="94"/>
      <c r="AI254" s="163">
        <f>AJ254-1</f>
        <v>44871</v>
      </c>
      <c r="AJ254" s="164">
        <v>44872</v>
      </c>
      <c r="AK254" s="163">
        <v>44881</v>
      </c>
      <c r="AL254" s="103" t="s">
        <v>187</v>
      </c>
      <c r="AM254" s="103" t="str">
        <f>AL254</f>
        <v>21 Nov 22</v>
      </c>
      <c r="AN254" s="95" t="s">
        <v>30</v>
      </c>
      <c r="AO254" s="77">
        <v>30000</v>
      </c>
      <c r="AP254" s="166">
        <f t="shared" si="16"/>
        <v>30000</v>
      </c>
      <c r="AR254" s="77">
        <v>29970</v>
      </c>
      <c r="AS254" s="166"/>
      <c r="AT254" s="167"/>
      <c r="AU254" s="67"/>
      <c r="AV254" s="67"/>
      <c r="AW254" s="67"/>
      <c r="AX254" s="67"/>
      <c r="AY254" s="67"/>
      <c r="AZ254" s="67"/>
      <c r="BA254" s="67"/>
      <c r="BB254" s="67"/>
    </row>
    <row r="255" spans="1:54" s="52" customFormat="1" ht="14.4" thickBot="1" x14ac:dyDescent="0.35">
      <c r="A255" s="145">
        <v>222</v>
      </c>
      <c r="B255" s="162"/>
      <c r="C255" s="91"/>
      <c r="D255" s="74" t="s">
        <v>61</v>
      </c>
      <c r="E255" s="71" t="s">
        <v>54</v>
      </c>
      <c r="F255" s="144" t="s">
        <v>44</v>
      </c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1"/>
      <c r="T255" s="101"/>
      <c r="U255" s="101"/>
      <c r="V255" s="101"/>
      <c r="W255" s="100"/>
      <c r="X255" s="99" t="str">
        <f t="shared" si="11"/>
        <v>52EBDE</v>
      </c>
      <c r="Y255" s="92"/>
      <c r="Z255" s="93"/>
      <c r="AA255" s="91"/>
      <c r="AB255" s="94"/>
      <c r="AC255" s="91"/>
      <c r="AD255" s="91"/>
      <c r="AE255" s="94"/>
      <c r="AF255" s="94"/>
      <c r="AG255" s="94"/>
      <c r="AH255" s="94"/>
      <c r="AI255" s="163">
        <f t="shared" ref="AI255:AI275" si="17">AJ255-1</f>
        <v>44871</v>
      </c>
      <c r="AJ255" s="164">
        <v>44872</v>
      </c>
      <c r="AK255" s="163">
        <v>44881</v>
      </c>
      <c r="AL255" s="103" t="s">
        <v>187</v>
      </c>
      <c r="AM255" s="103" t="str">
        <f t="shared" ref="AM255:AM279" si="18">AL255</f>
        <v>21 Nov 22</v>
      </c>
      <c r="AN255" s="95" t="s">
        <v>30</v>
      </c>
      <c r="AO255" s="77">
        <v>30000</v>
      </c>
      <c r="AP255" s="166">
        <f t="shared" si="16"/>
        <v>30000</v>
      </c>
      <c r="AR255" s="77">
        <v>29762</v>
      </c>
      <c r="AS255" s="166"/>
      <c r="AT255" s="167"/>
      <c r="AU255" s="67"/>
      <c r="AV255" s="67"/>
      <c r="AW255" s="67"/>
      <c r="AX255" s="67"/>
      <c r="AY255" s="67"/>
      <c r="AZ255" s="67"/>
      <c r="BA255" s="67"/>
      <c r="BB255" s="67"/>
    </row>
    <row r="256" spans="1:54" s="52" customFormat="1" ht="14.4" thickBot="1" x14ac:dyDescent="0.35">
      <c r="A256" s="145">
        <v>223</v>
      </c>
      <c r="B256" s="162"/>
      <c r="C256" s="91"/>
      <c r="D256" s="74" t="s">
        <v>45</v>
      </c>
      <c r="E256" s="71" t="s">
        <v>54</v>
      </c>
      <c r="F256" s="144" t="s">
        <v>44</v>
      </c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1"/>
      <c r="T256" s="101"/>
      <c r="U256" s="101"/>
      <c r="V256" s="101"/>
      <c r="W256" s="100"/>
      <c r="X256" s="99" t="str">
        <f t="shared" si="11"/>
        <v>52EBDE</v>
      </c>
      <c r="Y256" s="92"/>
      <c r="Z256" s="93"/>
      <c r="AA256" s="91"/>
      <c r="AB256" s="94"/>
      <c r="AC256" s="91"/>
      <c r="AD256" s="91"/>
      <c r="AE256" s="94"/>
      <c r="AF256" s="94"/>
      <c r="AG256" s="94"/>
      <c r="AH256" s="94"/>
      <c r="AI256" s="163">
        <f t="shared" si="17"/>
        <v>44871</v>
      </c>
      <c r="AJ256" s="164">
        <v>44872</v>
      </c>
      <c r="AK256" s="163">
        <v>44881</v>
      </c>
      <c r="AL256" s="103" t="s">
        <v>187</v>
      </c>
      <c r="AM256" s="103" t="str">
        <f t="shared" si="18"/>
        <v>21 Nov 22</v>
      </c>
      <c r="AN256" s="95" t="s">
        <v>30</v>
      </c>
      <c r="AO256" s="77">
        <v>47900</v>
      </c>
      <c r="AP256" s="166">
        <f t="shared" si="16"/>
        <v>47900</v>
      </c>
      <c r="AR256" s="77">
        <v>40643</v>
      </c>
      <c r="AS256" s="166"/>
      <c r="AT256" s="167"/>
      <c r="AU256" s="67"/>
      <c r="AV256" s="67"/>
      <c r="AW256" s="67"/>
      <c r="AX256" s="67"/>
      <c r="AY256" s="67"/>
      <c r="AZ256" s="67"/>
      <c r="BA256" s="67"/>
      <c r="BB256" s="67"/>
    </row>
    <row r="257" spans="1:54" s="52" customFormat="1" ht="14.4" thickBot="1" x14ac:dyDescent="0.35">
      <c r="A257" s="145">
        <v>224</v>
      </c>
      <c r="B257" s="162"/>
      <c r="C257" s="91"/>
      <c r="D257" s="74" t="s">
        <v>61</v>
      </c>
      <c r="E257" s="71" t="s">
        <v>54</v>
      </c>
      <c r="F257" s="144" t="s">
        <v>44</v>
      </c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1"/>
      <c r="T257" s="101"/>
      <c r="U257" s="101"/>
      <c r="V257" s="101"/>
      <c r="W257" s="100"/>
      <c r="X257" s="99" t="str">
        <f t="shared" si="11"/>
        <v>52EBDE</v>
      </c>
      <c r="Y257" s="92"/>
      <c r="Z257" s="93"/>
      <c r="AA257" s="91"/>
      <c r="AB257" s="94"/>
      <c r="AC257" s="91"/>
      <c r="AD257" s="91"/>
      <c r="AE257" s="94"/>
      <c r="AF257" s="94"/>
      <c r="AG257" s="94"/>
      <c r="AH257" s="94"/>
      <c r="AI257" s="163">
        <f t="shared" si="17"/>
        <v>44871</v>
      </c>
      <c r="AJ257" s="164">
        <v>44872</v>
      </c>
      <c r="AK257" s="163">
        <v>44881</v>
      </c>
      <c r="AL257" s="103" t="s">
        <v>187</v>
      </c>
      <c r="AM257" s="103" t="str">
        <f t="shared" si="18"/>
        <v>21 Nov 22</v>
      </c>
      <c r="AN257" s="95" t="s">
        <v>30</v>
      </c>
      <c r="AO257" s="77">
        <v>16000</v>
      </c>
      <c r="AP257" s="166">
        <f t="shared" si="16"/>
        <v>16000</v>
      </c>
      <c r="AR257" s="77">
        <v>15833</v>
      </c>
      <c r="AS257" s="166"/>
      <c r="AT257" s="167"/>
      <c r="AU257" s="67"/>
      <c r="AV257" s="67"/>
      <c r="AW257" s="67"/>
      <c r="AX257" s="67"/>
      <c r="AY257" s="67"/>
      <c r="AZ257" s="67"/>
      <c r="BA257" s="67"/>
      <c r="BB257" s="67"/>
    </row>
    <row r="258" spans="1:54" s="52" customFormat="1" ht="14.4" thickBot="1" x14ac:dyDescent="0.35">
      <c r="A258" s="145">
        <v>225</v>
      </c>
      <c r="B258" s="162"/>
      <c r="C258" s="91"/>
      <c r="D258" s="74" t="s">
        <v>61</v>
      </c>
      <c r="E258" s="71" t="s">
        <v>54</v>
      </c>
      <c r="F258" s="144" t="s">
        <v>44</v>
      </c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1"/>
      <c r="T258" s="101"/>
      <c r="U258" s="101"/>
      <c r="V258" s="101"/>
      <c r="W258" s="100"/>
      <c r="X258" s="99" t="str">
        <f t="shared" si="11"/>
        <v>52EBDE</v>
      </c>
      <c r="Y258" s="92"/>
      <c r="Z258" s="93"/>
      <c r="AA258" s="91"/>
      <c r="AB258" s="94"/>
      <c r="AC258" s="91"/>
      <c r="AD258" s="91"/>
      <c r="AE258" s="94"/>
      <c r="AF258" s="94"/>
      <c r="AG258" s="94"/>
      <c r="AH258" s="94"/>
      <c r="AI258" s="163">
        <f t="shared" si="17"/>
        <v>44871</v>
      </c>
      <c r="AJ258" s="164">
        <v>44872</v>
      </c>
      <c r="AK258" s="163">
        <v>44881</v>
      </c>
      <c r="AL258" s="103" t="s">
        <v>187</v>
      </c>
      <c r="AM258" s="103" t="str">
        <f t="shared" si="18"/>
        <v>21 Nov 22</v>
      </c>
      <c r="AN258" s="95" t="s">
        <v>30</v>
      </c>
      <c r="AO258" s="77">
        <v>50000</v>
      </c>
      <c r="AP258" s="166">
        <f t="shared" si="16"/>
        <v>50000</v>
      </c>
      <c r="AR258" s="77">
        <v>49597</v>
      </c>
      <c r="AS258" s="166"/>
      <c r="AT258" s="167"/>
      <c r="AU258" s="67"/>
      <c r="AV258" s="67"/>
      <c r="AW258" s="67"/>
      <c r="AX258" s="67"/>
      <c r="AY258" s="67"/>
      <c r="AZ258" s="67"/>
      <c r="BA258" s="67"/>
      <c r="BB258" s="67"/>
    </row>
    <row r="259" spans="1:54" s="52" customFormat="1" ht="14.4" thickBot="1" x14ac:dyDescent="0.35">
      <c r="A259" s="145">
        <v>226</v>
      </c>
      <c r="B259" s="162"/>
      <c r="C259" s="91"/>
      <c r="D259" s="74" t="s">
        <v>61</v>
      </c>
      <c r="E259" s="71" t="s">
        <v>54</v>
      </c>
      <c r="F259" s="144" t="s">
        <v>44</v>
      </c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1"/>
      <c r="T259" s="101"/>
      <c r="U259" s="101"/>
      <c r="V259" s="101"/>
      <c r="W259" s="100"/>
      <c r="X259" s="99" t="str">
        <f t="shared" si="11"/>
        <v>52EBDE</v>
      </c>
      <c r="Y259" s="92"/>
      <c r="Z259" s="93"/>
      <c r="AA259" s="91"/>
      <c r="AB259" s="94"/>
      <c r="AC259" s="91"/>
      <c r="AD259" s="91"/>
      <c r="AE259" s="94"/>
      <c r="AF259" s="94"/>
      <c r="AG259" s="94"/>
      <c r="AH259" s="94"/>
      <c r="AI259" s="163">
        <f t="shared" si="17"/>
        <v>44871</v>
      </c>
      <c r="AJ259" s="164">
        <v>44872</v>
      </c>
      <c r="AK259" s="163">
        <v>44881</v>
      </c>
      <c r="AL259" s="103" t="s">
        <v>187</v>
      </c>
      <c r="AM259" s="103" t="str">
        <f t="shared" si="18"/>
        <v>21 Nov 22</v>
      </c>
      <c r="AN259" s="95" t="s">
        <v>30</v>
      </c>
      <c r="AO259" s="77">
        <v>3200</v>
      </c>
      <c r="AP259" s="166">
        <f t="shared" si="16"/>
        <v>3200</v>
      </c>
      <c r="AR259" s="77">
        <v>3170</v>
      </c>
      <c r="AS259" s="166"/>
      <c r="AT259" s="167"/>
      <c r="AU259" s="67"/>
      <c r="AV259" s="67"/>
      <c r="AW259" s="67"/>
      <c r="AX259" s="67"/>
      <c r="AY259" s="67"/>
      <c r="AZ259" s="67"/>
      <c r="BA259" s="67"/>
      <c r="BB259" s="67"/>
    </row>
    <row r="260" spans="1:54" s="52" customFormat="1" ht="14.4" thickBot="1" x14ac:dyDescent="0.35">
      <c r="A260" s="145">
        <v>227</v>
      </c>
      <c r="B260" s="162"/>
      <c r="C260" s="91"/>
      <c r="D260" s="74" t="s">
        <v>61</v>
      </c>
      <c r="E260" s="71" t="s">
        <v>54</v>
      </c>
      <c r="F260" s="144" t="s">
        <v>44</v>
      </c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1"/>
      <c r="T260" s="101"/>
      <c r="U260" s="101"/>
      <c r="V260" s="101"/>
      <c r="W260" s="100"/>
      <c r="X260" s="99" t="str">
        <f t="shared" si="11"/>
        <v>52EBDE</v>
      </c>
      <c r="Y260" s="92"/>
      <c r="Z260" s="93"/>
      <c r="AA260" s="91"/>
      <c r="AB260" s="94"/>
      <c r="AC260" s="91"/>
      <c r="AD260" s="91"/>
      <c r="AE260" s="94"/>
      <c r="AF260" s="94"/>
      <c r="AG260" s="94"/>
      <c r="AH260" s="94"/>
      <c r="AI260" s="163">
        <f t="shared" si="17"/>
        <v>44871</v>
      </c>
      <c r="AJ260" s="164">
        <v>44872</v>
      </c>
      <c r="AK260" s="163">
        <v>44881</v>
      </c>
      <c r="AL260" s="103" t="s">
        <v>187</v>
      </c>
      <c r="AM260" s="103" t="str">
        <f t="shared" si="18"/>
        <v>21 Nov 22</v>
      </c>
      <c r="AN260" s="95" t="s">
        <v>30</v>
      </c>
      <c r="AO260" s="77">
        <v>16000</v>
      </c>
      <c r="AP260" s="166">
        <f t="shared" si="16"/>
        <v>16000</v>
      </c>
      <c r="AR260" s="77">
        <v>15833</v>
      </c>
      <c r="AS260" s="166"/>
      <c r="AT260" s="167"/>
      <c r="AU260" s="67"/>
      <c r="AV260" s="67"/>
      <c r="AW260" s="67"/>
      <c r="AX260" s="67"/>
      <c r="AY260" s="67"/>
      <c r="AZ260" s="67"/>
      <c r="BA260" s="67"/>
      <c r="BB260" s="67"/>
    </row>
    <row r="261" spans="1:54" s="52" customFormat="1" ht="14.4" thickBot="1" x14ac:dyDescent="0.35">
      <c r="A261" s="145">
        <v>228</v>
      </c>
      <c r="B261" s="162"/>
      <c r="C261" s="91"/>
      <c r="D261" s="74" t="s">
        <v>61</v>
      </c>
      <c r="E261" s="71" t="s">
        <v>54</v>
      </c>
      <c r="F261" s="144" t="s">
        <v>44</v>
      </c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1"/>
      <c r="T261" s="101"/>
      <c r="U261" s="101"/>
      <c r="V261" s="101"/>
      <c r="W261" s="100"/>
      <c r="X261" s="99" t="str">
        <f t="shared" si="11"/>
        <v>52EBDE</v>
      </c>
      <c r="Y261" s="92"/>
      <c r="Z261" s="93"/>
      <c r="AA261" s="91"/>
      <c r="AB261" s="94"/>
      <c r="AC261" s="91"/>
      <c r="AD261" s="91"/>
      <c r="AE261" s="94"/>
      <c r="AF261" s="94"/>
      <c r="AG261" s="94"/>
      <c r="AH261" s="94"/>
      <c r="AI261" s="163">
        <f t="shared" si="17"/>
        <v>44871</v>
      </c>
      <c r="AJ261" s="164">
        <v>44872</v>
      </c>
      <c r="AK261" s="163">
        <v>44881</v>
      </c>
      <c r="AL261" s="103" t="s">
        <v>187</v>
      </c>
      <c r="AM261" s="103" t="str">
        <f t="shared" si="18"/>
        <v>21 Nov 22</v>
      </c>
      <c r="AN261" s="95" t="s">
        <v>30</v>
      </c>
      <c r="AO261" s="77">
        <v>20000</v>
      </c>
      <c r="AP261" s="166">
        <f t="shared" si="16"/>
        <v>20000</v>
      </c>
      <c r="AR261" s="77">
        <v>19800</v>
      </c>
      <c r="AS261" s="166"/>
      <c r="AT261" s="167"/>
      <c r="AU261" s="67"/>
      <c r="AV261" s="67"/>
      <c r="AW261" s="67"/>
      <c r="AX261" s="67"/>
      <c r="AY261" s="67"/>
      <c r="AZ261" s="67"/>
      <c r="BA261" s="67"/>
      <c r="BB261" s="67"/>
    </row>
    <row r="262" spans="1:54" s="52" customFormat="1" ht="14.4" thickBot="1" x14ac:dyDescent="0.35">
      <c r="A262" s="145">
        <v>229</v>
      </c>
      <c r="B262" s="162"/>
      <c r="C262" s="91"/>
      <c r="D262" s="74" t="s">
        <v>64</v>
      </c>
      <c r="E262" s="71" t="s">
        <v>54</v>
      </c>
      <c r="F262" s="144" t="s">
        <v>44</v>
      </c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1"/>
      <c r="T262" s="101"/>
      <c r="U262" s="101"/>
      <c r="V262" s="101"/>
      <c r="W262" s="100"/>
      <c r="X262" s="99" t="str">
        <f t="shared" si="11"/>
        <v>52EBDE</v>
      </c>
      <c r="Y262" s="92"/>
      <c r="Z262" s="93"/>
      <c r="AA262" s="91"/>
      <c r="AB262" s="94"/>
      <c r="AC262" s="91"/>
      <c r="AD262" s="91"/>
      <c r="AE262" s="94"/>
      <c r="AF262" s="94"/>
      <c r="AG262" s="94"/>
      <c r="AH262" s="94"/>
      <c r="AI262" s="163">
        <f t="shared" si="17"/>
        <v>44868</v>
      </c>
      <c r="AJ262" s="164">
        <v>44869</v>
      </c>
      <c r="AK262" s="163">
        <v>44881</v>
      </c>
      <c r="AL262" s="103" t="s">
        <v>190</v>
      </c>
      <c r="AM262" s="103" t="str">
        <f t="shared" si="18"/>
        <v>22 Nov 22</v>
      </c>
      <c r="AN262" s="95" t="s">
        <v>30</v>
      </c>
      <c r="AO262" s="77">
        <v>1900</v>
      </c>
      <c r="AP262" s="166">
        <f t="shared" si="16"/>
        <v>1900</v>
      </c>
      <c r="AR262" s="77">
        <v>1800</v>
      </c>
      <c r="AS262" s="166"/>
      <c r="AT262" s="167"/>
      <c r="AU262" s="67"/>
      <c r="AV262" s="67"/>
      <c r="AW262" s="67"/>
      <c r="AX262" s="67"/>
      <c r="AY262" s="67"/>
      <c r="AZ262" s="67"/>
      <c r="BA262" s="67"/>
      <c r="BB262" s="67"/>
    </row>
    <row r="263" spans="1:54" s="52" customFormat="1" ht="28.2" thickBot="1" x14ac:dyDescent="0.35">
      <c r="A263" s="145">
        <v>230</v>
      </c>
      <c r="B263" s="162"/>
      <c r="C263" s="91"/>
      <c r="D263" s="74" t="s">
        <v>177</v>
      </c>
      <c r="E263" s="71" t="s">
        <v>54</v>
      </c>
      <c r="F263" s="144" t="s">
        <v>44</v>
      </c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1"/>
      <c r="T263" s="101"/>
      <c r="U263" s="101"/>
      <c r="V263" s="101"/>
      <c r="W263" s="100"/>
      <c r="X263" s="99" t="str">
        <f t="shared" si="11"/>
        <v>52EBDE</v>
      </c>
      <c r="Y263" s="92"/>
      <c r="Z263" s="93"/>
      <c r="AA263" s="91"/>
      <c r="AB263" s="94"/>
      <c r="AC263" s="91"/>
      <c r="AD263" s="91"/>
      <c r="AE263" s="94"/>
      <c r="AF263" s="94"/>
      <c r="AG263" s="94"/>
      <c r="AH263" s="94"/>
      <c r="AI263" s="163">
        <f t="shared" si="17"/>
        <v>44881</v>
      </c>
      <c r="AJ263" s="164">
        <v>44882</v>
      </c>
      <c r="AK263" s="163">
        <v>44883</v>
      </c>
      <c r="AL263" s="103" t="s">
        <v>191</v>
      </c>
      <c r="AM263" s="103" t="str">
        <f t="shared" si="18"/>
        <v>07 Dec 22</v>
      </c>
      <c r="AN263" s="95" t="s">
        <v>30</v>
      </c>
      <c r="AO263" s="77">
        <v>41350</v>
      </c>
      <c r="AP263" s="166">
        <f t="shared" si="16"/>
        <v>41350</v>
      </c>
      <c r="AR263" s="77">
        <v>39355</v>
      </c>
      <c r="AS263" s="166"/>
      <c r="AT263" s="167"/>
      <c r="AU263" s="67"/>
      <c r="AV263" s="67"/>
      <c r="AW263" s="67"/>
      <c r="AX263" s="67"/>
      <c r="AY263" s="67"/>
      <c r="AZ263" s="67"/>
      <c r="BA263" s="67"/>
      <c r="BB263" s="67"/>
    </row>
    <row r="264" spans="1:54" s="52" customFormat="1" ht="28.2" thickBot="1" x14ac:dyDescent="0.35">
      <c r="A264" s="145">
        <v>231</v>
      </c>
      <c r="B264" s="162"/>
      <c r="C264" s="91"/>
      <c r="D264" s="74" t="s">
        <v>189</v>
      </c>
      <c r="E264" s="71" t="s">
        <v>54</v>
      </c>
      <c r="F264" s="144" t="s">
        <v>44</v>
      </c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1"/>
      <c r="T264" s="101"/>
      <c r="U264" s="101"/>
      <c r="V264" s="101"/>
      <c r="W264" s="100"/>
      <c r="X264" s="99" t="str">
        <f t="shared" si="11"/>
        <v>52EBDE</v>
      </c>
      <c r="Y264" s="92"/>
      <c r="Z264" s="93"/>
      <c r="AA264" s="91"/>
      <c r="AB264" s="94"/>
      <c r="AC264" s="91"/>
      <c r="AD264" s="91"/>
      <c r="AE264" s="94"/>
      <c r="AF264" s="94"/>
      <c r="AG264" s="94"/>
      <c r="AH264" s="94"/>
      <c r="AI264" s="163">
        <f t="shared" si="17"/>
        <v>44881</v>
      </c>
      <c r="AJ264" s="164">
        <v>44882</v>
      </c>
      <c r="AK264" s="163">
        <v>44883</v>
      </c>
      <c r="AL264" s="103" t="s">
        <v>191</v>
      </c>
      <c r="AM264" s="103" t="str">
        <f t="shared" si="18"/>
        <v>07 Dec 22</v>
      </c>
      <c r="AN264" s="95" t="s">
        <v>30</v>
      </c>
      <c r="AO264" s="77">
        <v>7225</v>
      </c>
      <c r="AP264" s="166">
        <f t="shared" si="16"/>
        <v>7225</v>
      </c>
      <c r="AR264" s="77">
        <v>7146</v>
      </c>
      <c r="AS264" s="166"/>
      <c r="AT264" s="167"/>
      <c r="AU264" s="67"/>
      <c r="AV264" s="67"/>
      <c r="AW264" s="67"/>
      <c r="AX264" s="67"/>
      <c r="AY264" s="67"/>
      <c r="AZ264" s="67"/>
      <c r="BA264" s="67"/>
      <c r="BB264" s="67"/>
    </row>
    <row r="265" spans="1:54" s="52" customFormat="1" ht="28.2" thickBot="1" x14ac:dyDescent="0.35">
      <c r="A265" s="145">
        <v>232</v>
      </c>
      <c r="B265" s="162"/>
      <c r="C265" s="91"/>
      <c r="D265" s="74" t="s">
        <v>192</v>
      </c>
      <c r="E265" s="71" t="s">
        <v>54</v>
      </c>
      <c r="F265" s="144" t="s">
        <v>44</v>
      </c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1"/>
      <c r="T265" s="101"/>
      <c r="U265" s="101"/>
      <c r="V265" s="101"/>
      <c r="W265" s="100"/>
      <c r="X265" s="99" t="str">
        <f t="shared" si="11"/>
        <v>52EBDE</v>
      </c>
      <c r="Y265" s="92"/>
      <c r="Z265" s="93"/>
      <c r="AA265" s="91"/>
      <c r="AB265" s="94"/>
      <c r="AC265" s="91"/>
      <c r="AD265" s="91"/>
      <c r="AE265" s="94"/>
      <c r="AF265" s="94"/>
      <c r="AG265" s="94"/>
      <c r="AH265" s="94"/>
      <c r="AI265" s="163">
        <f t="shared" si="17"/>
        <v>44881</v>
      </c>
      <c r="AJ265" s="164">
        <v>44882</v>
      </c>
      <c r="AK265" s="163">
        <v>44883</v>
      </c>
      <c r="AL265" s="103" t="s">
        <v>191</v>
      </c>
      <c r="AM265" s="103" t="str">
        <f t="shared" si="18"/>
        <v>07 Dec 22</v>
      </c>
      <c r="AN265" s="95" t="s">
        <v>30</v>
      </c>
      <c r="AO265" s="77">
        <v>5000</v>
      </c>
      <c r="AP265" s="166">
        <f t="shared" si="16"/>
        <v>5000</v>
      </c>
      <c r="AR265" s="77">
        <v>4975</v>
      </c>
      <c r="AS265" s="166"/>
      <c r="AT265" s="167"/>
      <c r="AU265" s="67"/>
      <c r="AV265" s="67"/>
      <c r="AW265" s="67"/>
      <c r="AX265" s="67"/>
      <c r="AY265" s="67"/>
      <c r="AZ265" s="67"/>
      <c r="BA265" s="67"/>
      <c r="BB265" s="67"/>
    </row>
    <row r="266" spans="1:54" s="52" customFormat="1" ht="14.4" thickBot="1" x14ac:dyDescent="0.35">
      <c r="A266" s="145">
        <v>233</v>
      </c>
      <c r="B266" s="162"/>
      <c r="C266" s="91"/>
      <c r="D266" s="74" t="s">
        <v>61</v>
      </c>
      <c r="E266" s="71" t="s">
        <v>54</v>
      </c>
      <c r="F266" s="144" t="s">
        <v>44</v>
      </c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1"/>
      <c r="T266" s="101"/>
      <c r="U266" s="101"/>
      <c r="V266" s="101"/>
      <c r="W266" s="100"/>
      <c r="X266" s="99" t="str">
        <f t="shared" si="11"/>
        <v>52EBDE</v>
      </c>
      <c r="Y266" s="92"/>
      <c r="Z266" s="93"/>
      <c r="AA266" s="91"/>
      <c r="AB266" s="94"/>
      <c r="AC266" s="91"/>
      <c r="AD266" s="91"/>
      <c r="AE266" s="94"/>
      <c r="AF266" s="94"/>
      <c r="AG266" s="94"/>
      <c r="AH266" s="94"/>
      <c r="AI266" s="163">
        <f t="shared" si="17"/>
        <v>44881</v>
      </c>
      <c r="AJ266" s="164">
        <v>44882</v>
      </c>
      <c r="AK266" s="163">
        <v>44883</v>
      </c>
      <c r="AL266" s="103" t="s">
        <v>191</v>
      </c>
      <c r="AM266" s="103" t="str">
        <f t="shared" si="18"/>
        <v>07 Dec 22</v>
      </c>
      <c r="AN266" s="95" t="s">
        <v>30</v>
      </c>
      <c r="AO266" s="77">
        <v>20000</v>
      </c>
      <c r="AP266" s="166">
        <f t="shared" si="16"/>
        <v>20000</v>
      </c>
      <c r="AR266" s="77">
        <v>19560</v>
      </c>
      <c r="AS266" s="166"/>
      <c r="AT266" s="167"/>
      <c r="AU266" s="67"/>
      <c r="AV266" s="67"/>
      <c r="AW266" s="67"/>
      <c r="AX266" s="67"/>
      <c r="AY266" s="67"/>
      <c r="AZ266" s="67"/>
      <c r="BA266" s="67"/>
      <c r="BB266" s="67"/>
    </row>
    <row r="267" spans="1:54" s="52" customFormat="1" ht="14.4" thickBot="1" x14ac:dyDescent="0.35">
      <c r="A267" s="145">
        <v>234</v>
      </c>
      <c r="B267" s="162"/>
      <c r="C267" s="91"/>
      <c r="D267" s="74" t="s">
        <v>45</v>
      </c>
      <c r="E267" s="71" t="s">
        <v>48</v>
      </c>
      <c r="F267" s="144" t="s">
        <v>44</v>
      </c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1"/>
      <c r="T267" s="101"/>
      <c r="U267" s="101"/>
      <c r="V267" s="101"/>
      <c r="W267" s="100"/>
      <c r="X267" s="99" t="str">
        <f t="shared" si="11"/>
        <v>524ECB</v>
      </c>
      <c r="Y267" s="92"/>
      <c r="Z267" s="93"/>
      <c r="AA267" s="91"/>
      <c r="AB267" s="94"/>
      <c r="AC267" s="91"/>
      <c r="AD267" s="91"/>
      <c r="AE267" s="94"/>
      <c r="AF267" s="94"/>
      <c r="AG267" s="94"/>
      <c r="AH267" s="94"/>
      <c r="AI267" s="163">
        <f t="shared" si="17"/>
        <v>44881</v>
      </c>
      <c r="AJ267" s="164">
        <v>44882</v>
      </c>
      <c r="AK267" s="163">
        <v>44883</v>
      </c>
      <c r="AL267" s="103" t="s">
        <v>191</v>
      </c>
      <c r="AM267" s="103" t="str">
        <f t="shared" si="18"/>
        <v>07 Dec 22</v>
      </c>
      <c r="AN267" s="95" t="s">
        <v>30</v>
      </c>
      <c r="AO267" s="77">
        <v>14982</v>
      </c>
      <c r="AP267" s="166">
        <f t="shared" si="16"/>
        <v>14982</v>
      </c>
      <c r="AR267" s="77">
        <v>14915</v>
      </c>
      <c r="AS267" s="166"/>
      <c r="AT267" s="167"/>
      <c r="AU267" s="67"/>
      <c r="AV267" s="67"/>
      <c r="AW267" s="67"/>
      <c r="AX267" s="67"/>
      <c r="AY267" s="67"/>
      <c r="AZ267" s="67"/>
      <c r="BA267" s="67"/>
      <c r="BB267" s="67"/>
    </row>
    <row r="268" spans="1:54" s="52" customFormat="1" ht="28.2" thickBot="1" x14ac:dyDescent="0.35">
      <c r="A268" s="145">
        <v>235</v>
      </c>
      <c r="B268" s="162"/>
      <c r="C268" s="91"/>
      <c r="D268" s="74" t="s">
        <v>193</v>
      </c>
      <c r="E268" s="71" t="s">
        <v>55</v>
      </c>
      <c r="F268" s="144" t="s">
        <v>44</v>
      </c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1"/>
      <c r="T268" s="101"/>
      <c r="U268" s="101"/>
      <c r="V268" s="101"/>
      <c r="W268" s="100"/>
      <c r="X268" s="99" t="str">
        <f t="shared" si="11"/>
        <v>544ECB</v>
      </c>
      <c r="Y268" s="92"/>
      <c r="Z268" s="93"/>
      <c r="AA268" s="91"/>
      <c r="AB268" s="94"/>
      <c r="AC268" s="91"/>
      <c r="AD268" s="91"/>
      <c r="AE268" s="94"/>
      <c r="AF268" s="94"/>
      <c r="AG268" s="94"/>
      <c r="AH268" s="94"/>
      <c r="AI268" s="163">
        <f t="shared" si="17"/>
        <v>44882</v>
      </c>
      <c r="AJ268" s="164">
        <v>44883</v>
      </c>
      <c r="AK268" s="163">
        <v>44910</v>
      </c>
      <c r="AL268" s="103" t="s">
        <v>194</v>
      </c>
      <c r="AM268" s="103" t="str">
        <f t="shared" si="18"/>
        <v>21 Dec 22</v>
      </c>
      <c r="AN268" s="95" t="s">
        <v>30</v>
      </c>
      <c r="AO268" s="77">
        <v>222270</v>
      </c>
      <c r="AP268" s="166">
        <f t="shared" si="16"/>
        <v>222270</v>
      </c>
      <c r="AR268" s="77">
        <v>217150</v>
      </c>
      <c r="AS268" s="166"/>
      <c r="AT268" s="167"/>
      <c r="AU268" s="67"/>
      <c r="AV268" s="67"/>
      <c r="AW268" s="67"/>
      <c r="AX268" s="67"/>
      <c r="AY268" s="67"/>
      <c r="AZ268" s="67"/>
      <c r="BA268" s="67"/>
      <c r="BB268" s="67"/>
    </row>
    <row r="269" spans="1:54" s="52" customFormat="1" ht="14.4" thickBot="1" x14ac:dyDescent="0.35">
      <c r="A269" s="145">
        <v>236</v>
      </c>
      <c r="B269" s="162"/>
      <c r="C269" s="91"/>
      <c r="D269" s="74" t="s">
        <v>195</v>
      </c>
      <c r="E269" s="71" t="s">
        <v>48</v>
      </c>
      <c r="F269" s="144" t="s">
        <v>44</v>
      </c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1"/>
      <c r="T269" s="101"/>
      <c r="U269" s="101"/>
      <c r="V269" s="101"/>
      <c r="W269" s="100"/>
      <c r="X269" s="99" t="str">
        <f t="shared" si="11"/>
        <v>524ECB</v>
      </c>
      <c r="Y269" s="92"/>
      <c r="Z269" s="93"/>
      <c r="AA269" s="91"/>
      <c r="AB269" s="94"/>
      <c r="AC269" s="91"/>
      <c r="AD269" s="91"/>
      <c r="AE269" s="94"/>
      <c r="AF269" s="94"/>
      <c r="AG269" s="94"/>
      <c r="AH269" s="94"/>
      <c r="AI269" s="163">
        <f t="shared" si="17"/>
        <v>44882</v>
      </c>
      <c r="AJ269" s="164">
        <v>44883</v>
      </c>
      <c r="AK269" s="163">
        <v>44910</v>
      </c>
      <c r="AL269" s="103" t="s">
        <v>194</v>
      </c>
      <c r="AM269" s="103" t="str">
        <f t="shared" si="18"/>
        <v>21 Dec 22</v>
      </c>
      <c r="AN269" s="165" t="s">
        <v>87</v>
      </c>
      <c r="AO269" s="77">
        <v>123594.68</v>
      </c>
      <c r="AP269" s="166"/>
      <c r="AQ269" s="166">
        <f t="shared" si="15"/>
        <v>123594.68</v>
      </c>
      <c r="AR269" s="77">
        <v>111679</v>
      </c>
      <c r="AS269" s="166"/>
      <c r="AT269" s="167"/>
      <c r="AU269" s="67"/>
      <c r="AV269" s="67"/>
      <c r="AW269" s="67"/>
      <c r="AX269" s="67"/>
      <c r="AY269" s="67"/>
      <c r="AZ269" s="67"/>
      <c r="BA269" s="67"/>
      <c r="BB269" s="67"/>
    </row>
    <row r="270" spans="1:54" s="52" customFormat="1" ht="14.4" thickBot="1" x14ac:dyDescent="0.35">
      <c r="A270" s="145">
        <v>237</v>
      </c>
      <c r="B270" s="162"/>
      <c r="C270" s="91"/>
      <c r="D270" s="74" t="s">
        <v>195</v>
      </c>
      <c r="E270" s="71" t="s">
        <v>48</v>
      </c>
      <c r="F270" s="144" t="s">
        <v>44</v>
      </c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1"/>
      <c r="T270" s="101"/>
      <c r="U270" s="101"/>
      <c r="V270" s="101"/>
      <c r="W270" s="100"/>
      <c r="X270" s="99" t="str">
        <f t="shared" ref="X270:X281" si="19">E270</f>
        <v>524ECB</v>
      </c>
      <c r="Y270" s="92"/>
      <c r="Z270" s="93"/>
      <c r="AA270" s="91"/>
      <c r="AB270" s="94"/>
      <c r="AC270" s="91"/>
      <c r="AD270" s="91"/>
      <c r="AE270" s="94"/>
      <c r="AF270" s="94"/>
      <c r="AG270" s="94"/>
      <c r="AH270" s="94"/>
      <c r="AI270" s="163">
        <f t="shared" si="17"/>
        <v>44882</v>
      </c>
      <c r="AJ270" s="164">
        <v>44883</v>
      </c>
      <c r="AK270" s="163">
        <v>44910</v>
      </c>
      <c r="AL270" s="103" t="s">
        <v>194</v>
      </c>
      <c r="AM270" s="103" t="str">
        <f t="shared" si="18"/>
        <v>21 Dec 22</v>
      </c>
      <c r="AN270" s="165" t="s">
        <v>87</v>
      </c>
      <c r="AO270" s="77">
        <v>410687.67</v>
      </c>
      <c r="AP270" s="166"/>
      <c r="AQ270" s="166">
        <f t="shared" si="15"/>
        <v>410687.67</v>
      </c>
      <c r="AR270" s="77">
        <v>406768.5</v>
      </c>
      <c r="AS270" s="166"/>
      <c r="AT270" s="167"/>
      <c r="AU270" s="67"/>
      <c r="AV270" s="67"/>
      <c r="AW270" s="67"/>
      <c r="AX270" s="67"/>
      <c r="AY270" s="67"/>
      <c r="AZ270" s="67"/>
      <c r="BA270" s="67"/>
      <c r="BB270" s="67"/>
    </row>
    <row r="271" spans="1:54" s="52" customFormat="1" ht="28.2" thickBot="1" x14ac:dyDescent="0.35">
      <c r="A271" s="145">
        <v>238</v>
      </c>
      <c r="B271" s="162"/>
      <c r="C271" s="91"/>
      <c r="D271" s="74" t="s">
        <v>189</v>
      </c>
      <c r="E271" s="71" t="s">
        <v>54</v>
      </c>
      <c r="F271" s="144" t="s">
        <v>44</v>
      </c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1"/>
      <c r="T271" s="101"/>
      <c r="U271" s="101"/>
      <c r="V271" s="101"/>
      <c r="W271" s="100"/>
      <c r="X271" s="99" t="str">
        <f t="shared" si="19"/>
        <v>52EBDE</v>
      </c>
      <c r="Y271" s="92"/>
      <c r="Z271" s="93"/>
      <c r="AA271" s="91"/>
      <c r="AB271" s="94"/>
      <c r="AC271" s="91"/>
      <c r="AD271" s="91"/>
      <c r="AE271" s="94"/>
      <c r="AF271" s="94"/>
      <c r="AG271" s="94"/>
      <c r="AH271" s="94"/>
      <c r="AI271" s="163">
        <f t="shared" si="17"/>
        <v>44889</v>
      </c>
      <c r="AJ271" s="164">
        <v>44890</v>
      </c>
      <c r="AK271" s="163">
        <v>44907</v>
      </c>
      <c r="AL271" s="103" t="s">
        <v>196</v>
      </c>
      <c r="AM271" s="103" t="str">
        <f t="shared" si="18"/>
        <v>16 Dec 22</v>
      </c>
      <c r="AN271" s="95" t="s">
        <v>30</v>
      </c>
      <c r="AO271" s="77">
        <v>24833.200000000001</v>
      </c>
      <c r="AP271" s="166">
        <f t="shared" ref="AP271:AP276" si="20">AO271</f>
        <v>24833.200000000001</v>
      </c>
      <c r="AR271" s="77">
        <v>24524</v>
      </c>
      <c r="AS271" s="166"/>
      <c r="AT271" s="167"/>
      <c r="AU271" s="67"/>
      <c r="AV271" s="67"/>
      <c r="AW271" s="67"/>
      <c r="AX271" s="67"/>
      <c r="AY271" s="67"/>
      <c r="AZ271" s="67"/>
      <c r="BA271" s="67"/>
      <c r="BB271" s="67"/>
    </row>
    <row r="272" spans="1:54" s="52" customFormat="1" ht="14.4" thickBot="1" x14ac:dyDescent="0.35">
      <c r="A272" s="145">
        <v>239</v>
      </c>
      <c r="B272" s="162"/>
      <c r="C272" s="91"/>
      <c r="D272" s="74" t="s">
        <v>61</v>
      </c>
      <c r="E272" s="71" t="s">
        <v>53</v>
      </c>
      <c r="F272" s="144" t="s">
        <v>44</v>
      </c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1"/>
      <c r="T272" s="101"/>
      <c r="U272" s="101"/>
      <c r="V272" s="101"/>
      <c r="W272" s="100"/>
      <c r="X272" s="99" t="str">
        <f t="shared" si="19"/>
        <v>512ECB</v>
      </c>
      <c r="Y272" s="92"/>
      <c r="Z272" s="93"/>
      <c r="AA272" s="91"/>
      <c r="AB272" s="94"/>
      <c r="AC272" s="91"/>
      <c r="AD272" s="91"/>
      <c r="AE272" s="94"/>
      <c r="AF272" s="94"/>
      <c r="AG272" s="94"/>
      <c r="AH272" s="94"/>
      <c r="AI272" s="163">
        <f t="shared" si="17"/>
        <v>44889</v>
      </c>
      <c r="AJ272" s="164">
        <v>44890</v>
      </c>
      <c r="AK272" s="163">
        <v>44907</v>
      </c>
      <c r="AL272" s="103" t="s">
        <v>196</v>
      </c>
      <c r="AM272" s="103" t="str">
        <f t="shared" si="18"/>
        <v>16 Dec 22</v>
      </c>
      <c r="AN272" s="95" t="s">
        <v>30</v>
      </c>
      <c r="AO272" s="77">
        <v>30925</v>
      </c>
      <c r="AP272" s="166">
        <f t="shared" si="20"/>
        <v>30925</v>
      </c>
      <c r="AR272" s="77">
        <v>30894</v>
      </c>
      <c r="AS272" s="166"/>
      <c r="AT272" s="167"/>
      <c r="AU272" s="67"/>
      <c r="AV272" s="67"/>
      <c r="AW272" s="67"/>
      <c r="AX272" s="67"/>
      <c r="AY272" s="67"/>
      <c r="AZ272" s="67"/>
      <c r="BA272" s="67"/>
      <c r="BB272" s="67"/>
    </row>
    <row r="273" spans="1:55" s="52" customFormat="1" ht="14.4" thickBot="1" x14ac:dyDescent="0.35">
      <c r="A273" s="145">
        <v>240</v>
      </c>
      <c r="B273" s="162"/>
      <c r="C273" s="91"/>
      <c r="D273" s="74" t="s">
        <v>45</v>
      </c>
      <c r="E273" s="71" t="s">
        <v>53</v>
      </c>
      <c r="F273" s="144" t="s">
        <v>44</v>
      </c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1"/>
      <c r="T273" s="101"/>
      <c r="U273" s="101"/>
      <c r="V273" s="101"/>
      <c r="W273" s="100"/>
      <c r="X273" s="99" t="str">
        <f t="shared" si="19"/>
        <v>512ECB</v>
      </c>
      <c r="Y273" s="92"/>
      <c r="Z273" s="93"/>
      <c r="AA273" s="91"/>
      <c r="AB273" s="94"/>
      <c r="AC273" s="91"/>
      <c r="AD273" s="91"/>
      <c r="AE273" s="94"/>
      <c r="AF273" s="94"/>
      <c r="AG273" s="94"/>
      <c r="AH273" s="94"/>
      <c r="AI273" s="163">
        <f t="shared" si="17"/>
        <v>44889</v>
      </c>
      <c r="AJ273" s="164">
        <v>44890</v>
      </c>
      <c r="AK273" s="163">
        <v>44907</v>
      </c>
      <c r="AL273" s="103" t="s">
        <v>196</v>
      </c>
      <c r="AM273" s="103" t="str">
        <f t="shared" si="18"/>
        <v>16 Dec 22</v>
      </c>
      <c r="AN273" s="95" t="s">
        <v>30</v>
      </c>
      <c r="AO273" s="77">
        <v>18895</v>
      </c>
      <c r="AP273" s="166">
        <f t="shared" si="20"/>
        <v>18895</v>
      </c>
      <c r="AR273" s="77">
        <v>18008</v>
      </c>
      <c r="AS273" s="166"/>
      <c r="AT273" s="167"/>
      <c r="AU273" s="67"/>
      <c r="AV273" s="67"/>
      <c r="AW273" s="67"/>
      <c r="AX273" s="67"/>
      <c r="AY273" s="67"/>
      <c r="AZ273" s="67"/>
      <c r="BA273" s="67"/>
      <c r="BB273" s="67"/>
    </row>
    <row r="274" spans="1:55" s="52" customFormat="1" ht="14.4" thickBot="1" x14ac:dyDescent="0.35">
      <c r="A274" s="145">
        <v>241</v>
      </c>
      <c r="B274" s="162"/>
      <c r="C274" s="91"/>
      <c r="D274" s="74" t="s">
        <v>169</v>
      </c>
      <c r="E274" s="71" t="s">
        <v>48</v>
      </c>
      <c r="F274" s="144" t="s">
        <v>44</v>
      </c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1"/>
      <c r="T274" s="101"/>
      <c r="U274" s="101"/>
      <c r="V274" s="101"/>
      <c r="W274" s="100"/>
      <c r="X274" s="99" t="str">
        <f t="shared" si="19"/>
        <v>524ECB</v>
      </c>
      <c r="Y274" s="92"/>
      <c r="Z274" s="93"/>
      <c r="AA274" s="91"/>
      <c r="AB274" s="94"/>
      <c r="AC274" s="91"/>
      <c r="AD274" s="91"/>
      <c r="AE274" s="94"/>
      <c r="AF274" s="94"/>
      <c r="AG274" s="94"/>
      <c r="AH274" s="94"/>
      <c r="AI274" s="163">
        <f t="shared" si="17"/>
        <v>44899</v>
      </c>
      <c r="AJ274" s="164">
        <v>44900</v>
      </c>
      <c r="AK274" s="163">
        <v>44910</v>
      </c>
      <c r="AL274" s="103" t="s">
        <v>197</v>
      </c>
      <c r="AM274" s="103" t="str">
        <f t="shared" si="18"/>
        <v>22 Dec 22</v>
      </c>
      <c r="AN274" s="95" t="s">
        <v>30</v>
      </c>
      <c r="AO274" s="77">
        <v>32908</v>
      </c>
      <c r="AP274" s="166">
        <f t="shared" si="20"/>
        <v>32908</v>
      </c>
      <c r="AR274" s="77">
        <v>32810</v>
      </c>
      <c r="AS274" s="166"/>
      <c r="AT274" s="167"/>
      <c r="AU274" s="67"/>
      <c r="AV274" s="67"/>
      <c r="AW274" s="67"/>
      <c r="AX274" s="67"/>
      <c r="AY274" s="67"/>
      <c r="AZ274" s="67"/>
      <c r="BA274" s="67"/>
      <c r="BB274" s="67"/>
    </row>
    <row r="275" spans="1:55" s="52" customFormat="1" ht="14.4" thickBot="1" x14ac:dyDescent="0.35">
      <c r="A275" s="145">
        <v>242</v>
      </c>
      <c r="B275" s="162"/>
      <c r="C275" s="91"/>
      <c r="D275" s="74" t="s">
        <v>169</v>
      </c>
      <c r="E275" s="71" t="s">
        <v>48</v>
      </c>
      <c r="F275" s="144" t="s">
        <v>44</v>
      </c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1"/>
      <c r="T275" s="101"/>
      <c r="U275" s="101"/>
      <c r="V275" s="101"/>
      <c r="W275" s="100"/>
      <c r="X275" s="99" t="str">
        <f t="shared" si="19"/>
        <v>524ECB</v>
      </c>
      <c r="Y275" s="92"/>
      <c r="Z275" s="93"/>
      <c r="AA275" s="91"/>
      <c r="AB275" s="94"/>
      <c r="AC275" s="91"/>
      <c r="AD275" s="91"/>
      <c r="AE275" s="94"/>
      <c r="AF275" s="94"/>
      <c r="AG275" s="94"/>
      <c r="AH275" s="94"/>
      <c r="AI275" s="163">
        <f t="shared" si="17"/>
        <v>44899</v>
      </c>
      <c r="AJ275" s="164">
        <v>44900</v>
      </c>
      <c r="AK275" s="163">
        <v>44910</v>
      </c>
      <c r="AL275" s="103" t="s">
        <v>197</v>
      </c>
      <c r="AM275" s="103" t="str">
        <f t="shared" si="18"/>
        <v>22 Dec 22</v>
      </c>
      <c r="AN275" s="95" t="s">
        <v>30</v>
      </c>
      <c r="AO275" s="77">
        <v>59199</v>
      </c>
      <c r="AP275" s="166">
        <f t="shared" si="20"/>
        <v>59199</v>
      </c>
      <c r="AR275" s="77">
        <v>59100</v>
      </c>
      <c r="AS275" s="166"/>
      <c r="AT275" s="167"/>
      <c r="AU275" s="67"/>
      <c r="AV275" s="67"/>
      <c r="AW275" s="67"/>
      <c r="AX275" s="67"/>
      <c r="AY275" s="67"/>
      <c r="AZ275" s="67"/>
      <c r="BA275" s="67"/>
      <c r="BB275" s="67"/>
    </row>
    <row r="276" spans="1:55" s="52" customFormat="1" ht="28.2" thickBot="1" x14ac:dyDescent="0.35">
      <c r="A276" s="145">
        <v>243</v>
      </c>
      <c r="B276" s="162"/>
      <c r="C276" s="91"/>
      <c r="D276" s="74" t="s">
        <v>198</v>
      </c>
      <c r="E276" s="71" t="s">
        <v>48</v>
      </c>
      <c r="F276" s="144" t="s">
        <v>44</v>
      </c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1"/>
      <c r="T276" s="101"/>
      <c r="U276" s="101"/>
      <c r="V276" s="101"/>
      <c r="W276" s="100"/>
      <c r="X276" s="99" t="str">
        <f t="shared" si="19"/>
        <v>524ECB</v>
      </c>
      <c r="Y276" s="92"/>
      <c r="Z276" s="93"/>
      <c r="AA276" s="91"/>
      <c r="AB276" s="94"/>
      <c r="AC276" s="91"/>
      <c r="AD276" s="91"/>
      <c r="AE276" s="94"/>
      <c r="AF276" s="94"/>
      <c r="AG276" s="94"/>
      <c r="AH276" s="94"/>
      <c r="AI276" s="163">
        <v>44896</v>
      </c>
      <c r="AJ276" s="164">
        <v>44900</v>
      </c>
      <c r="AK276" s="163">
        <v>44910</v>
      </c>
      <c r="AL276" s="103" t="s">
        <v>197</v>
      </c>
      <c r="AM276" s="103" t="str">
        <f t="shared" si="18"/>
        <v>22 Dec 22</v>
      </c>
      <c r="AN276" s="95" t="s">
        <v>30</v>
      </c>
      <c r="AO276" s="77">
        <v>22945.5</v>
      </c>
      <c r="AP276" s="166">
        <f t="shared" si="20"/>
        <v>22945.5</v>
      </c>
      <c r="AR276" s="77">
        <v>22000</v>
      </c>
      <c r="AS276" s="166"/>
      <c r="AT276" s="167"/>
      <c r="AU276" s="67"/>
      <c r="AV276" s="67"/>
      <c r="AW276" s="67"/>
      <c r="AX276" s="67"/>
      <c r="AY276" s="67"/>
      <c r="AZ276" s="67"/>
      <c r="BA276" s="67"/>
      <c r="BB276" s="67"/>
    </row>
    <row r="277" spans="1:55" s="52" customFormat="1" ht="28.2" thickBot="1" x14ac:dyDescent="0.35">
      <c r="A277" s="145">
        <v>244</v>
      </c>
      <c r="B277" s="162"/>
      <c r="C277" s="91"/>
      <c r="D277" s="74" t="s">
        <v>189</v>
      </c>
      <c r="E277" s="71" t="s">
        <v>54</v>
      </c>
      <c r="F277" s="144" t="s">
        <v>44</v>
      </c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1"/>
      <c r="T277" s="101"/>
      <c r="U277" s="101"/>
      <c r="V277" s="101"/>
      <c r="W277" s="100"/>
      <c r="X277" s="99" t="str">
        <f t="shared" si="19"/>
        <v>52EBDE</v>
      </c>
      <c r="Y277" s="92"/>
      <c r="Z277" s="93"/>
      <c r="AA277" s="91"/>
      <c r="AB277" s="94"/>
      <c r="AC277" s="91"/>
      <c r="AD277" s="91"/>
      <c r="AE277" s="94"/>
      <c r="AF277" s="94"/>
      <c r="AG277" s="94"/>
      <c r="AH277" s="94"/>
      <c r="AI277" s="163">
        <v>44896</v>
      </c>
      <c r="AJ277" s="164">
        <v>44900</v>
      </c>
      <c r="AK277" s="163">
        <v>44910</v>
      </c>
      <c r="AL277" s="103" t="s">
        <v>197</v>
      </c>
      <c r="AM277" s="103" t="str">
        <f t="shared" si="18"/>
        <v>22 Dec 22</v>
      </c>
      <c r="AN277" s="165" t="s">
        <v>87</v>
      </c>
      <c r="AO277" s="77">
        <v>12000</v>
      </c>
      <c r="AP277" s="166"/>
      <c r="AQ277" s="166">
        <f t="shared" si="15"/>
        <v>12000</v>
      </c>
      <c r="AR277" s="77">
        <v>11800</v>
      </c>
      <c r="AS277" s="166"/>
      <c r="AT277" s="167"/>
      <c r="AU277" s="67"/>
      <c r="AV277" s="67"/>
      <c r="AW277" s="67"/>
      <c r="AX277" s="67"/>
      <c r="AY277" s="67"/>
      <c r="AZ277" s="67"/>
      <c r="BA277" s="67"/>
      <c r="BB277" s="67"/>
    </row>
    <row r="278" spans="1:55" s="52" customFormat="1" ht="28.2" thickBot="1" x14ac:dyDescent="0.35">
      <c r="A278" s="145">
        <v>245</v>
      </c>
      <c r="B278" s="162"/>
      <c r="C278" s="91"/>
      <c r="D278" s="74" t="s">
        <v>189</v>
      </c>
      <c r="E278" s="71" t="s">
        <v>54</v>
      </c>
      <c r="F278" s="144" t="s">
        <v>44</v>
      </c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1"/>
      <c r="T278" s="101"/>
      <c r="U278" s="101"/>
      <c r="V278" s="101"/>
      <c r="W278" s="100"/>
      <c r="X278" s="99" t="str">
        <f t="shared" si="19"/>
        <v>52EBDE</v>
      </c>
      <c r="Y278" s="92"/>
      <c r="Z278" s="93"/>
      <c r="AA278" s="91"/>
      <c r="AB278" s="94"/>
      <c r="AC278" s="91"/>
      <c r="AD278" s="91"/>
      <c r="AE278" s="94"/>
      <c r="AF278" s="94"/>
      <c r="AG278" s="94"/>
      <c r="AH278" s="94"/>
      <c r="AI278" s="163">
        <v>44896</v>
      </c>
      <c r="AJ278" s="164">
        <v>44900</v>
      </c>
      <c r="AK278" s="163">
        <v>44910</v>
      </c>
      <c r="AL278" s="103" t="s">
        <v>197</v>
      </c>
      <c r="AM278" s="103" t="str">
        <f t="shared" si="18"/>
        <v>22 Dec 22</v>
      </c>
      <c r="AN278" s="95" t="s">
        <v>30</v>
      </c>
      <c r="AO278" s="77">
        <v>30000</v>
      </c>
      <c r="AP278" s="166">
        <f>AO278</f>
        <v>30000</v>
      </c>
      <c r="AR278" s="77">
        <v>29684</v>
      </c>
      <c r="AS278" s="166"/>
      <c r="AT278" s="167"/>
      <c r="AU278" s="67"/>
      <c r="AV278" s="67"/>
      <c r="AW278" s="67"/>
      <c r="AX278" s="67"/>
      <c r="AY278" s="67"/>
      <c r="AZ278" s="67"/>
      <c r="BA278" s="67"/>
      <c r="BB278" s="67"/>
    </row>
    <row r="279" spans="1:55" s="52" customFormat="1" ht="28.2" thickBot="1" x14ac:dyDescent="0.35">
      <c r="A279" s="145">
        <v>246</v>
      </c>
      <c r="B279" s="162"/>
      <c r="C279" s="91"/>
      <c r="D279" s="160" t="s">
        <v>189</v>
      </c>
      <c r="E279" s="71" t="s">
        <v>55</v>
      </c>
      <c r="F279" s="144" t="s">
        <v>44</v>
      </c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1"/>
      <c r="T279" s="101"/>
      <c r="U279" s="101"/>
      <c r="V279" s="101"/>
      <c r="W279" s="100"/>
      <c r="X279" s="99" t="str">
        <f t="shared" si="19"/>
        <v>544ECB</v>
      </c>
      <c r="Y279" s="92"/>
      <c r="Z279" s="93"/>
      <c r="AA279" s="91"/>
      <c r="AB279" s="94"/>
      <c r="AC279" s="91"/>
      <c r="AD279" s="91"/>
      <c r="AE279" s="94"/>
      <c r="AF279" s="94"/>
      <c r="AG279" s="94"/>
      <c r="AH279" s="94"/>
      <c r="AI279" s="163">
        <v>44896</v>
      </c>
      <c r="AJ279" s="164">
        <v>44900</v>
      </c>
      <c r="AK279" s="163">
        <v>44910</v>
      </c>
      <c r="AL279" s="103" t="s">
        <v>197</v>
      </c>
      <c r="AM279" s="103" t="str">
        <f t="shared" si="18"/>
        <v>22 Dec 22</v>
      </c>
      <c r="AN279" s="95" t="s">
        <v>30</v>
      </c>
      <c r="AO279" s="168">
        <v>11755.81</v>
      </c>
      <c r="AP279" s="166">
        <f>AO279</f>
        <v>11755.81</v>
      </c>
      <c r="AR279" s="98">
        <v>11630</v>
      </c>
      <c r="AS279" s="166"/>
      <c r="AT279" s="167"/>
      <c r="AU279" s="67"/>
      <c r="AV279" s="67"/>
      <c r="AW279" s="67"/>
      <c r="AX279" s="67"/>
      <c r="AY279" s="67"/>
      <c r="AZ279" s="67"/>
      <c r="BA279" s="67"/>
      <c r="BB279" s="67"/>
    </row>
    <row r="280" spans="1:55" s="52" customFormat="1" ht="28.2" thickBot="1" x14ac:dyDescent="0.35">
      <c r="A280" s="145">
        <v>247</v>
      </c>
      <c r="B280" s="162"/>
      <c r="C280" s="91"/>
      <c r="D280" s="160" t="s">
        <v>177</v>
      </c>
      <c r="E280" s="71" t="s">
        <v>49</v>
      </c>
      <c r="F280" s="144" t="s">
        <v>44</v>
      </c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1"/>
      <c r="T280" s="101"/>
      <c r="U280" s="101"/>
      <c r="V280" s="101"/>
      <c r="W280" s="100"/>
      <c r="X280" s="99" t="str">
        <f t="shared" si="19"/>
        <v>534ECB</v>
      </c>
      <c r="Y280" s="92"/>
      <c r="Z280" s="93"/>
      <c r="AA280" s="91"/>
      <c r="AB280" s="94"/>
      <c r="AC280" s="91"/>
      <c r="AD280" s="91"/>
      <c r="AE280" s="94"/>
      <c r="AF280" s="94"/>
      <c r="AG280" s="94"/>
      <c r="AH280" s="94"/>
      <c r="AI280" s="163">
        <v>44896</v>
      </c>
      <c r="AJ280" s="164">
        <v>44900</v>
      </c>
      <c r="AK280" s="163">
        <v>44910</v>
      </c>
      <c r="AL280" s="103" t="s">
        <v>197</v>
      </c>
      <c r="AM280" s="103" t="s">
        <v>197</v>
      </c>
      <c r="AN280" s="95" t="s">
        <v>30</v>
      </c>
      <c r="AO280" s="168">
        <v>7852</v>
      </c>
      <c r="AP280" s="166">
        <f>AO280</f>
        <v>7852</v>
      </c>
      <c r="AR280" s="98">
        <v>7200</v>
      </c>
      <c r="AS280" s="166"/>
      <c r="AT280" s="167"/>
      <c r="AU280" s="67"/>
      <c r="AV280" s="67"/>
      <c r="AW280" s="67"/>
      <c r="AX280" s="67"/>
      <c r="AY280" s="67"/>
      <c r="AZ280" s="67"/>
      <c r="BA280" s="67"/>
      <c r="BB280" s="67"/>
    </row>
    <row r="281" spans="1:55" s="52" customFormat="1" ht="28.2" thickBot="1" x14ac:dyDescent="0.35">
      <c r="A281" s="145">
        <v>248</v>
      </c>
      <c r="B281" s="90"/>
      <c r="C281" s="91"/>
      <c r="D281" s="74" t="s">
        <v>65</v>
      </c>
      <c r="E281" s="71" t="s">
        <v>55</v>
      </c>
      <c r="F281" s="144" t="s">
        <v>44</v>
      </c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1"/>
      <c r="T281" s="101"/>
      <c r="U281" s="101"/>
      <c r="V281" s="101"/>
      <c r="W281" s="100"/>
      <c r="X281" s="99" t="str">
        <f t="shared" si="19"/>
        <v>544ECB</v>
      </c>
      <c r="Y281" s="92"/>
      <c r="Z281" s="93"/>
      <c r="AA281" s="91"/>
      <c r="AB281" s="94"/>
      <c r="AC281" s="91"/>
      <c r="AD281" s="91"/>
      <c r="AE281" s="94"/>
      <c r="AF281" s="94"/>
      <c r="AG281" s="94"/>
      <c r="AH281" s="94"/>
      <c r="AI281" s="130">
        <v>44902</v>
      </c>
      <c r="AJ281" s="102">
        <v>44902</v>
      </c>
      <c r="AK281" s="130">
        <v>44918</v>
      </c>
      <c r="AL281" s="103" t="s">
        <v>199</v>
      </c>
      <c r="AM281" s="103" t="s">
        <v>199</v>
      </c>
      <c r="AN281" s="95" t="s">
        <v>87</v>
      </c>
      <c r="AO281" s="89">
        <v>20000</v>
      </c>
      <c r="AP281" s="97"/>
      <c r="AQ281" s="166">
        <f t="shared" si="15"/>
        <v>20000</v>
      </c>
      <c r="AR281" s="98">
        <v>19465</v>
      </c>
      <c r="AS281" s="97"/>
      <c r="AT281" s="109"/>
      <c r="AU281" s="67"/>
      <c r="AV281" s="67"/>
      <c r="AW281" s="67"/>
      <c r="AX281" s="67"/>
      <c r="AY281" s="67"/>
      <c r="AZ281" s="67"/>
      <c r="BA281" s="67"/>
      <c r="BB281" s="67"/>
    </row>
    <row r="282" spans="1:55" s="52" customFormat="1" ht="14.4" thickBot="1" x14ac:dyDescent="0.35">
      <c r="A282" s="145"/>
      <c r="B282" s="90"/>
      <c r="C282" s="91"/>
      <c r="D282" s="74"/>
      <c r="E282" s="71"/>
      <c r="F282" s="144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1"/>
      <c r="T282" s="101"/>
      <c r="U282" s="101"/>
      <c r="V282" s="101"/>
      <c r="W282" s="100"/>
      <c r="X282" s="99"/>
      <c r="Y282" s="92"/>
      <c r="Z282" s="93"/>
      <c r="AA282" s="91"/>
      <c r="AB282" s="94"/>
      <c r="AC282" s="91"/>
      <c r="AD282" s="91"/>
      <c r="AE282" s="94"/>
      <c r="AF282" s="94"/>
      <c r="AG282" s="94"/>
      <c r="AH282" s="94"/>
      <c r="AI282" s="130"/>
      <c r="AJ282" s="102"/>
      <c r="AK282" s="130"/>
      <c r="AL282" s="103"/>
      <c r="AM282" s="103"/>
      <c r="AN282" s="95"/>
      <c r="AO282" s="89"/>
      <c r="AP282" s="97"/>
      <c r="AQ282" s="97"/>
      <c r="AR282" s="98"/>
      <c r="AS282" s="97"/>
      <c r="AT282" s="109"/>
      <c r="AU282" s="67"/>
      <c r="AV282" s="67"/>
      <c r="AW282" s="67"/>
      <c r="AX282" s="67"/>
      <c r="AY282" s="67"/>
      <c r="AZ282" s="67"/>
      <c r="BA282" s="67"/>
      <c r="BB282" s="67"/>
    </row>
    <row r="283" spans="1:55" s="12" customFormat="1" ht="12.6" thickBot="1" x14ac:dyDescent="0.35">
      <c r="B283" s="213"/>
      <c r="C283" s="214"/>
      <c r="D283" s="214"/>
      <c r="E283" s="214"/>
      <c r="F283" s="214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4"/>
      <c r="Y283" s="214"/>
      <c r="Z283" s="214"/>
      <c r="AA283" s="214"/>
      <c r="AB283" s="214"/>
      <c r="AC283" s="214"/>
      <c r="AD283" s="214"/>
      <c r="AE283" s="214"/>
      <c r="AF283" s="214"/>
      <c r="AG283" s="214"/>
      <c r="AH283" s="214"/>
      <c r="AI283" s="215"/>
      <c r="AJ283" s="215"/>
      <c r="AK283" s="215"/>
      <c r="AL283" s="215"/>
      <c r="AM283" s="215"/>
      <c r="AN283" s="216"/>
      <c r="AO283" s="194"/>
      <c r="AP283" s="194"/>
      <c r="AQ283" s="194"/>
      <c r="AR283" s="188"/>
      <c r="AS283" s="188"/>
      <c r="AT283" s="189"/>
      <c r="AU283" s="110"/>
      <c r="AV283" s="110"/>
      <c r="AW283" s="110"/>
      <c r="AX283" s="110"/>
      <c r="AY283" s="110"/>
      <c r="AZ283" s="110"/>
      <c r="BA283" s="110"/>
      <c r="BB283" s="110"/>
    </row>
    <row r="284" spans="1:55" x14ac:dyDescent="0.25">
      <c r="B284" s="210" t="s">
        <v>41</v>
      </c>
      <c r="C284" s="211"/>
      <c r="D284" s="190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2"/>
      <c r="AO284" s="191">
        <f>SUM(AO8:AO283)</f>
        <v>16958533.839999996</v>
      </c>
      <c r="AP284" s="191"/>
      <c r="AQ284" s="191"/>
      <c r="AR284" s="192"/>
      <c r="AS284" s="192"/>
      <c r="AT284" s="192"/>
    </row>
    <row r="285" spans="1:55" x14ac:dyDescent="0.25">
      <c r="B285" s="184" t="s">
        <v>42</v>
      </c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5"/>
      <c r="U285" s="185"/>
      <c r="V285" s="185"/>
      <c r="W285" s="185"/>
      <c r="X285" s="185"/>
      <c r="Y285" s="185"/>
      <c r="Z285" s="185"/>
      <c r="AA285" s="185"/>
      <c r="AB285" s="185"/>
      <c r="AC285" s="185"/>
      <c r="AD285" s="185"/>
      <c r="AE285" s="185"/>
      <c r="AF285" s="185"/>
      <c r="AG285" s="185"/>
      <c r="AH285" s="185"/>
      <c r="AI285" s="185"/>
      <c r="AJ285" s="185"/>
      <c r="AK285" s="185"/>
      <c r="AL285" s="185"/>
      <c r="AM285" s="185"/>
      <c r="AN285" s="186"/>
      <c r="AO285" s="193"/>
      <c r="AP285" s="193"/>
      <c r="AQ285" s="193"/>
      <c r="AR285" s="187">
        <f>SUM(AR8:AR283)</f>
        <v>16704995.43</v>
      </c>
      <c r="AS285" s="187"/>
      <c r="AT285" s="187"/>
    </row>
    <row r="286" spans="1:55" x14ac:dyDescent="0.25">
      <c r="B286" s="184" t="s">
        <v>43</v>
      </c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85"/>
      <c r="AE286" s="185"/>
      <c r="AF286" s="185"/>
      <c r="AG286" s="185"/>
      <c r="AH286" s="185"/>
      <c r="AI286" s="185"/>
      <c r="AJ286" s="185"/>
      <c r="AK286" s="185"/>
      <c r="AL286" s="185"/>
      <c r="AM286" s="185"/>
      <c r="AN286" s="186"/>
      <c r="AO286" s="187">
        <f>AO284-AR285</f>
        <v>253538.40999999642</v>
      </c>
      <c r="AP286" s="187"/>
      <c r="AQ286" s="187"/>
      <c r="AR286" s="187"/>
      <c r="AS286" s="187"/>
      <c r="AT286" s="187"/>
    </row>
    <row r="287" spans="1:55" ht="13.8" thickBot="1" x14ac:dyDescent="0.3"/>
    <row r="288" spans="1:55" ht="26.25" customHeight="1" thickBot="1" x14ac:dyDescent="0.3">
      <c r="B288" s="113" t="s">
        <v>208</v>
      </c>
      <c r="C288" s="114"/>
      <c r="D288" s="107"/>
      <c r="E288" s="107"/>
      <c r="F288" s="107"/>
      <c r="G288" s="107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33"/>
      <c r="AJ288" s="133"/>
      <c r="AK288" s="133"/>
      <c r="AL288" s="133"/>
      <c r="AM288" s="133"/>
      <c r="AN288" s="107"/>
      <c r="AO288" s="107"/>
      <c r="AP288" s="107"/>
      <c r="AQ288" s="107"/>
      <c r="AR288" s="107"/>
      <c r="AS288" s="107"/>
      <c r="AT288" s="107"/>
      <c r="AU288" s="107"/>
      <c r="AV288" s="13"/>
      <c r="AW288" s="13"/>
      <c r="AX288" s="13"/>
      <c r="AY288" s="13"/>
      <c r="AZ288" s="13"/>
      <c r="BA288" s="13"/>
      <c r="BB288" s="14"/>
      <c r="BC288" s="21"/>
    </row>
    <row r="289" spans="2:55" ht="16.8" thickBot="1" x14ac:dyDescent="0.35">
      <c r="B289" s="90"/>
      <c r="C289" s="91"/>
      <c r="D289" s="74"/>
      <c r="E289" s="71"/>
      <c r="F289" s="144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1"/>
      <c r="T289" s="101"/>
      <c r="U289" s="101"/>
      <c r="V289" s="101"/>
      <c r="W289" s="100"/>
      <c r="X289" s="99"/>
      <c r="Y289" s="92"/>
      <c r="Z289" s="93"/>
      <c r="AA289" s="91"/>
      <c r="AB289" s="94"/>
      <c r="AC289" s="91"/>
      <c r="AD289" s="91"/>
      <c r="AE289" s="94"/>
      <c r="AF289" s="94"/>
      <c r="AG289" s="94"/>
      <c r="AH289" s="94"/>
      <c r="AI289" s="130"/>
      <c r="AJ289" s="102"/>
      <c r="AK289" s="130"/>
      <c r="AL289" s="103"/>
      <c r="AM289" s="103"/>
      <c r="AN289" s="95"/>
      <c r="AO289" s="89"/>
      <c r="AP289" s="97"/>
      <c r="AQ289" s="166"/>
      <c r="AR289" s="98"/>
      <c r="AS289" s="97"/>
      <c r="AT289" s="109"/>
      <c r="AU289" s="67"/>
      <c r="AV289" s="67"/>
      <c r="AW289" s="67"/>
      <c r="AX289" s="67"/>
      <c r="AY289" s="67"/>
      <c r="AZ289" s="67"/>
      <c r="BA289" s="67"/>
      <c r="BB289" s="67"/>
      <c r="BC289" s="16"/>
    </row>
    <row r="290" spans="2:55" ht="16.8" thickBot="1" x14ac:dyDescent="0.35">
      <c r="B290" s="90"/>
      <c r="C290" s="91"/>
      <c r="D290" s="72" t="s">
        <v>209</v>
      </c>
      <c r="E290" s="71"/>
      <c r="F290" s="144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1"/>
      <c r="T290" s="101"/>
      <c r="U290" s="101"/>
      <c r="V290" s="101"/>
      <c r="W290" s="100"/>
      <c r="X290" s="99"/>
      <c r="Y290" s="92"/>
      <c r="Z290" s="93"/>
      <c r="AA290" s="91"/>
      <c r="AB290" s="94"/>
      <c r="AC290" s="91"/>
      <c r="AD290" s="91"/>
      <c r="AE290" s="94"/>
      <c r="AF290" s="94"/>
      <c r="AG290" s="94"/>
      <c r="AH290" s="94"/>
      <c r="AI290" s="130"/>
      <c r="AJ290" s="102"/>
      <c r="AK290" s="130"/>
      <c r="AL290" s="103"/>
      <c r="AM290" s="103"/>
      <c r="AN290" s="95"/>
      <c r="AO290" s="89"/>
      <c r="AP290" s="97"/>
      <c r="AQ290" s="97"/>
      <c r="AR290" s="98"/>
      <c r="AS290" s="97"/>
      <c r="AT290" s="109"/>
      <c r="AU290" s="67"/>
      <c r="AV290" s="67"/>
      <c r="AW290" s="67"/>
      <c r="AX290" s="67"/>
      <c r="AY290" s="67"/>
      <c r="AZ290" s="67"/>
      <c r="BA290" s="67"/>
      <c r="BB290" s="67"/>
      <c r="BC290" s="16"/>
    </row>
    <row r="291" spans="2:55" ht="16.8" thickBot="1" x14ac:dyDescent="0.35">
      <c r="B291" s="213"/>
      <c r="C291" s="214"/>
      <c r="D291" s="214"/>
      <c r="E291" s="214"/>
      <c r="F291" s="214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4"/>
      <c r="Y291" s="214"/>
      <c r="Z291" s="214"/>
      <c r="AA291" s="214"/>
      <c r="AB291" s="214"/>
      <c r="AC291" s="214"/>
      <c r="AD291" s="214"/>
      <c r="AE291" s="214"/>
      <c r="AF291" s="214"/>
      <c r="AG291" s="214"/>
      <c r="AH291" s="214"/>
      <c r="AI291" s="215"/>
      <c r="AJ291" s="215"/>
      <c r="AK291" s="215"/>
      <c r="AL291" s="215"/>
      <c r="AM291" s="215"/>
      <c r="AN291" s="216"/>
      <c r="AO291" s="194"/>
      <c r="AP291" s="194"/>
      <c r="AQ291" s="194"/>
      <c r="AR291" s="188"/>
      <c r="AS291" s="188"/>
      <c r="AT291" s="189"/>
      <c r="AU291" s="110"/>
      <c r="AV291" s="110"/>
      <c r="AW291" s="110"/>
      <c r="AX291" s="110"/>
      <c r="AY291" s="110"/>
      <c r="AZ291" s="110"/>
      <c r="BA291" s="110"/>
      <c r="BB291" s="110"/>
      <c r="BC291" s="16"/>
    </row>
    <row r="292" spans="2:55" ht="16.2" x14ac:dyDescent="0.3">
      <c r="B292" s="210" t="s">
        <v>41</v>
      </c>
      <c r="C292" s="211"/>
      <c r="D292" s="190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  <c r="AH292" s="211"/>
      <c r="AI292" s="211"/>
      <c r="AJ292" s="211"/>
      <c r="AK292" s="211"/>
      <c r="AL292" s="211"/>
      <c r="AM292" s="211"/>
      <c r="AN292" s="212"/>
      <c r="AO292" s="191">
        <v>0</v>
      </c>
      <c r="AP292" s="191"/>
      <c r="AQ292" s="191"/>
      <c r="AR292" s="192"/>
      <c r="AS292" s="192"/>
      <c r="AT292" s="192"/>
      <c r="BC292" s="16"/>
    </row>
    <row r="293" spans="2:55" ht="16.2" x14ac:dyDescent="0.3">
      <c r="B293" s="184" t="s">
        <v>42</v>
      </c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85"/>
      <c r="AE293" s="185"/>
      <c r="AF293" s="185"/>
      <c r="AG293" s="185"/>
      <c r="AH293" s="185"/>
      <c r="AI293" s="185"/>
      <c r="AJ293" s="185"/>
      <c r="AK293" s="185"/>
      <c r="AL293" s="185"/>
      <c r="AM293" s="185"/>
      <c r="AN293" s="186"/>
      <c r="AO293" s="193"/>
      <c r="AP293" s="193"/>
      <c r="AQ293" s="193"/>
      <c r="AR293" s="187">
        <v>0</v>
      </c>
      <c r="AS293" s="187"/>
      <c r="AT293" s="187"/>
      <c r="BC293" s="16"/>
    </row>
    <row r="294" spans="2:55" ht="16.2" x14ac:dyDescent="0.3">
      <c r="B294" s="184" t="s">
        <v>43</v>
      </c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85"/>
      <c r="AE294" s="185"/>
      <c r="AF294" s="185"/>
      <c r="AG294" s="185"/>
      <c r="AH294" s="185"/>
      <c r="AI294" s="185"/>
      <c r="AJ294" s="185"/>
      <c r="AK294" s="185"/>
      <c r="AL294" s="185"/>
      <c r="AM294" s="185"/>
      <c r="AN294" s="186"/>
      <c r="AO294" s="187">
        <v>0</v>
      </c>
      <c r="AP294" s="187"/>
      <c r="AQ294" s="187"/>
      <c r="AR294" s="187"/>
      <c r="AS294" s="187"/>
      <c r="AT294" s="187"/>
      <c r="BC294" s="16"/>
    </row>
    <row r="295" spans="2:55" ht="16.2" x14ac:dyDescent="0.3"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20"/>
      <c r="AJ295" s="19"/>
      <c r="AK295" s="19"/>
      <c r="AL295" s="19"/>
      <c r="AM295" s="19"/>
      <c r="AN295" s="17"/>
      <c r="AO295" s="18"/>
      <c r="AP295" s="19"/>
      <c r="AQ295" s="19"/>
      <c r="AR295" s="19"/>
      <c r="AS295" s="18"/>
      <c r="AT295" s="16"/>
      <c r="AU295" s="20"/>
      <c r="AW295" s="23"/>
      <c r="AX295" s="16"/>
      <c r="AY295" s="16"/>
      <c r="AZ295" s="16"/>
      <c r="BA295" s="16"/>
      <c r="BB295" s="16"/>
      <c r="BC295" s="16"/>
    </row>
    <row r="296" spans="2:55" ht="16.2" x14ac:dyDescent="0.3"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9"/>
      <c r="AJ296" s="19"/>
      <c r="AK296" s="19"/>
      <c r="AL296" s="19"/>
      <c r="AM296" s="19"/>
      <c r="AN296" s="17"/>
      <c r="AO296" s="18"/>
      <c r="AP296" s="19"/>
      <c r="AQ296" s="19"/>
      <c r="AR296" s="19"/>
      <c r="AS296" s="18"/>
      <c r="AT296" s="17"/>
      <c r="AU296" s="25"/>
      <c r="AW296" s="23"/>
      <c r="AX296" s="17"/>
      <c r="AY296" s="17"/>
      <c r="AZ296" s="17"/>
      <c r="BA296" s="17"/>
      <c r="BB296" s="17"/>
      <c r="BC296" s="17"/>
    </row>
    <row r="297" spans="2:55" ht="15" x14ac:dyDescent="0.25">
      <c r="AI297" s="137"/>
      <c r="AJ297" s="137"/>
      <c r="AK297" s="137"/>
      <c r="AT297" s="24"/>
      <c r="AU297" s="24"/>
    </row>
    <row r="298" spans="2:55" ht="15" x14ac:dyDescent="0.25">
      <c r="AI298" s="137"/>
      <c r="AJ298" s="137"/>
      <c r="AK298" s="137"/>
      <c r="AT298" s="24"/>
      <c r="AU298" s="24"/>
    </row>
  </sheetData>
  <mergeCells count="40">
    <mergeCell ref="S5:S6"/>
    <mergeCell ref="B5:B6"/>
    <mergeCell ref="D5:D6"/>
    <mergeCell ref="E5:E6"/>
    <mergeCell ref="F5:F6"/>
    <mergeCell ref="G5:R5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B291:AN291"/>
    <mergeCell ref="AO291:AQ291"/>
    <mergeCell ref="AR291:AT291"/>
    <mergeCell ref="B283:AN283"/>
    <mergeCell ref="AO283:AQ283"/>
    <mergeCell ref="AR283:AT283"/>
    <mergeCell ref="B284:AN284"/>
    <mergeCell ref="AO284:AQ284"/>
    <mergeCell ref="AR284:AT284"/>
    <mergeCell ref="B285:AN285"/>
    <mergeCell ref="AO285:AQ285"/>
    <mergeCell ref="AR285:AT285"/>
    <mergeCell ref="B286:AN286"/>
    <mergeCell ref="AO286:AT286"/>
    <mergeCell ref="B294:AN294"/>
    <mergeCell ref="AO294:AT294"/>
    <mergeCell ref="B292:AN292"/>
    <mergeCell ref="AO292:AQ292"/>
    <mergeCell ref="AR292:AT292"/>
    <mergeCell ref="B293:AN293"/>
    <mergeCell ref="AO293:AQ293"/>
    <mergeCell ref="AR293:AT293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81665D9C-122C-45C8-B921-1837C8E48E03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Y8:Y102</xm:sqref>
        </x14:conditionalFormatting>
        <x14:conditionalFormatting xmlns:xm="http://schemas.microsoft.com/office/excel/2006/main">
          <x14:cfRule type="cellIs" priority="6" stopIfTrue="1" operator="equal" id="{E4C80879-DF59-4E25-AEF5-AE65C9BB74E6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Y282</xm:sqref>
        </x14:conditionalFormatting>
        <x14:conditionalFormatting xmlns:xm="http://schemas.microsoft.com/office/excel/2006/main">
          <x14:cfRule type="cellIs" priority="4" operator="equal" id="{251E5110-3FE4-4D23-8101-E042BD329043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AH8:AH204 AH282</xm:sqref>
        </x14:conditionalFormatting>
        <x14:conditionalFormatting xmlns:xm="http://schemas.microsoft.com/office/excel/2006/main">
          <x14:cfRule type="cellIs" priority="3" stopIfTrue="1" operator="equal" id="{CFA5DCB0-F0BB-4E90-970E-1D6EF2F1AE9C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Y103:Y204</xm:sqref>
        </x14:conditionalFormatting>
        <x14:conditionalFormatting xmlns:xm="http://schemas.microsoft.com/office/excel/2006/main">
          <x14:cfRule type="cellIs" priority="2" stopIfTrue="1" operator="equal" id="{14550795-AF4A-418E-87D1-AD54CCAAE05C}">
            <xm:f>'\Users\User\Downloads\[PMR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Y290</xm:sqref>
        </x14:conditionalFormatting>
        <x14:conditionalFormatting xmlns:xm="http://schemas.microsoft.com/office/excel/2006/main">
          <x14:cfRule type="cellIs" priority="1" operator="equal" id="{79F8D2AC-7CF4-40C2-8B71-6A49C310A105}">
            <xm:f>'\Users\User\Downloads\[PMR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AH290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'C:\10ID 2022 FILES\OPERATION FILES\RECURING REPORT\[PMR 2021.xlsx]Sheet1'!#REF!</xm:f>
          </x14:formula1>
          <xm:sqref>Y8:Z204 AN8:AN236 Y282:Z282 AN282 AN238:AN268 AN271:AN276 AN278:AN280 Y290:Z290 AN290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52EBDE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OpnBranch</dc:creator>
  <cp:lastModifiedBy>PC-5</cp:lastModifiedBy>
  <cp:lastPrinted>2023-01-10T03:53:04Z</cp:lastPrinted>
  <dcterms:created xsi:type="dcterms:W3CDTF">2022-06-10T08:38:36Z</dcterms:created>
  <dcterms:modified xsi:type="dcterms:W3CDTF">2023-01-10T03:59:24Z</dcterms:modified>
</cp:coreProperties>
</file>