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30" activeTab="2"/>
  </bookViews>
  <sheets>
    <sheet name="APP FY 2024" sheetId="24" r:id="rId1"/>
    <sheet name="PPMP PAWAF 2024" sheetId="21" r:id="rId2"/>
    <sheet name="SPI PAWAF FY 2024" sheetId="25" r:id="rId3"/>
  </sheets>
  <externalReferences>
    <externalReference r:id="rId4"/>
    <externalReference r:id="rId5"/>
  </externalReferences>
  <definedNames>
    <definedName name="_xlnm._FilterDatabase" localSheetId="1" hidden="1">'PPMP PAWAF 2024'!$A$10:$V$1297</definedName>
    <definedName name="_xlnm._FilterDatabase" localSheetId="0" hidden="1">'APP FY 2024'!$A$11:$AL$25</definedName>
    <definedName name="_xlnm.Print_Area" localSheetId="0">'APP FY 2024'!$A$1:$O$34</definedName>
    <definedName name="_xlnm.Print_Area" localSheetId="1">'PPMP PAWAF 2024'!$A$1:$U$1307</definedName>
    <definedName name="_xlnm.Print_Area" localSheetId="2">'SPI PAWAF FY 2024'!$A$1:$R$36</definedName>
    <definedName name="_xlnm.Print_Titles" localSheetId="1">'PPMP PAWAF 2024'!$9:$11</definedName>
  </definedNames>
  <calcPr calcId="144525"/>
</workbook>
</file>

<file path=xl/sharedStrings.xml><?xml version="1.0" encoding="utf-8"?>
<sst xmlns="http://schemas.openxmlformats.org/spreadsheetml/2006/main" count="2999" uniqueCount="672">
  <si>
    <t>H E A D Q U A R T E R S</t>
  </si>
  <si>
    <t>P H I L I P P I N E    A R M Y</t>
  </si>
  <si>
    <t>OFFICE OF THE ASSISTANT CHIEF OF STAFF FOR PLANS, G5</t>
  </si>
  <si>
    <t>Fort Bonifacio, Taguig City</t>
  </si>
  <si>
    <t>END USER: OG5/Admin</t>
  </si>
  <si>
    <t xml:space="preserve"> Annual Procurement Plan (APP) FY2024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</si>
  <si>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</si>
  <si>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</si>
  <si>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</si>
  <si>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</si>
  <si>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</si>
  <si>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</si>
  <si>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</si>
  <si>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</si>
  <si>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</si>
  <si>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</si>
  <si>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</si>
  <si>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</si>
  <si>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</si>
  <si>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</si>
  <si>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</si>
  <si>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</si>
  <si>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</si>
  <si>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</si>
  <si>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5-02-99-030-00</t>
  </si>
  <si>
    <t>Representation Expenses</t>
  </si>
  <si>
    <t>OG5</t>
  </si>
  <si>
    <t>Negotiated 53.9</t>
  </si>
  <si>
    <t>Quarterly</t>
  </si>
  <si>
    <t>N/A</t>
  </si>
  <si>
    <t>GAA CY 2024</t>
  </si>
  <si>
    <t>Procurement Requirements for CY 2024</t>
  </si>
  <si>
    <t>5-02-02-010-02</t>
  </si>
  <si>
    <t>Training Expenses</t>
  </si>
  <si>
    <t>5-02-99-050-03</t>
  </si>
  <si>
    <t>Rents-Motor Vehicles</t>
  </si>
  <si>
    <t>5-02-03-990-00</t>
  </si>
  <si>
    <t>Other Supplies and Materials Expenses</t>
  </si>
  <si>
    <t>5-02-03-010-02</t>
  </si>
  <si>
    <t>Office Supplies Expenses</t>
  </si>
  <si>
    <t>Shopping 52.1b</t>
  </si>
  <si>
    <t>5-02-99-020-00</t>
  </si>
  <si>
    <t>Printing and Publication Expenses</t>
  </si>
  <si>
    <t>1st, 2nd and 3rd Quarter</t>
  </si>
  <si>
    <t>5-02-11-990-00</t>
  </si>
  <si>
    <t>Other Professional Services</t>
  </si>
  <si>
    <t>1st Quarter</t>
  </si>
  <si>
    <t>5-02-03-010-01</t>
  </si>
  <si>
    <t>ICT Office Supplies Expenses</t>
  </si>
  <si>
    <t>5-02-02-010-01</t>
  </si>
  <si>
    <t>ICT Training Expenses</t>
  </si>
  <si>
    <t>2nd, 3rd and 4th Quarter</t>
  </si>
  <si>
    <t>5-02-03-080-00</t>
  </si>
  <si>
    <t>Medical, Dental and Laboratory Supplies Expenses</t>
  </si>
  <si>
    <t>5-02-11-030-02</t>
  </si>
  <si>
    <t>Consultancy Services</t>
  </si>
  <si>
    <t>5-02-05-010-00</t>
  </si>
  <si>
    <t>Postage and Courier Services</t>
  </si>
  <si>
    <t>TOTAL</t>
  </si>
  <si>
    <t>Prepared By:</t>
  </si>
  <si>
    <t xml:space="preserve">                       Recommended by:</t>
  </si>
  <si>
    <t xml:space="preserve">          Approved By:</t>
  </si>
  <si>
    <t>BENJAMIN L LEANDER</t>
  </si>
  <si>
    <t xml:space="preserve">                       BENJAMIN   L  HAO</t>
  </si>
  <si>
    <t xml:space="preserve">        ROY       M         GALIDO</t>
  </si>
  <si>
    <t>Colonel   GSC  (INF)  PA</t>
  </si>
  <si>
    <t xml:space="preserve">                       Brigadier General PA</t>
  </si>
  <si>
    <t xml:space="preserve">        Lieutenant General      PA</t>
  </si>
  <si>
    <t>Chief</t>
  </si>
  <si>
    <t xml:space="preserve">                          Chairperson, PABAC 2</t>
  </si>
  <si>
    <t xml:space="preserve">        Commanding General, PA</t>
  </si>
  <si>
    <t>P H I L I P P I N E  A R M Y</t>
  </si>
  <si>
    <t>Project Procurement Management Plan (IPPMP) FY2024</t>
  </si>
  <si>
    <t xml:space="preserve">DATE: </t>
  </si>
  <si>
    <t>L/Nr</t>
  </si>
  <si>
    <t>CODE</t>
  </si>
  <si>
    <t>General Description</t>
  </si>
  <si>
    <t>End user</t>
  </si>
  <si>
    <t>Qty/Size</t>
  </si>
  <si>
    <t>Estimated Budget</t>
  </si>
  <si>
    <t>Procurement Methods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</si>
  <si>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</si>
  <si>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</si>
  <si>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</si>
  <si>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</si>
  <si>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</si>
  <si>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</si>
  <si>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</si>
  <si>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</si>
  <si>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</si>
  <si>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</si>
  <si>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</si>
  <si>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</si>
  <si>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</si>
  <si>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</si>
  <si>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</si>
  <si>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</si>
  <si>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HPA</t>
  </si>
  <si>
    <t>FOCIS Updating</t>
  </si>
  <si>
    <t>AM Snacks</t>
  </si>
  <si>
    <t>pax</t>
  </si>
  <si>
    <t>Lunch</t>
  </si>
  <si>
    <t>PM Snacks</t>
  </si>
  <si>
    <t>POMMIS Updating Seminar</t>
  </si>
  <si>
    <t>Coffee 3 in 1 (30s)</t>
  </si>
  <si>
    <t>packs</t>
  </si>
  <si>
    <t>Assorted Nuts</t>
  </si>
  <si>
    <t>Dsiposable Cup</t>
  </si>
  <si>
    <t>dozen</t>
  </si>
  <si>
    <t>Aguila Hall</t>
  </si>
  <si>
    <t>days</t>
  </si>
  <si>
    <t>Ballpen</t>
  </si>
  <si>
    <t>box</t>
  </si>
  <si>
    <t>Notebook</t>
  </si>
  <si>
    <t>pcs</t>
  </si>
  <si>
    <t>ID Holder with lace</t>
  </si>
  <si>
    <t>Parchment Paper</t>
  </si>
  <si>
    <t>pad</t>
  </si>
  <si>
    <t>FOCIS Encoder Seminar</t>
  </si>
  <si>
    <t>ID holder w/ Lace</t>
  </si>
  <si>
    <t>Program Assessment 2023</t>
  </si>
  <si>
    <t>SOQ</t>
  </si>
  <si>
    <t>Research &amp; Publication of the Jacinto Papers</t>
  </si>
  <si>
    <t>AM Snacks  (3days)</t>
  </si>
  <si>
    <t>Pax</t>
  </si>
  <si>
    <t>Lunch  (3days)</t>
  </si>
  <si>
    <t>PM Snacks  (3days)</t>
  </si>
  <si>
    <t>Jacket Certificate</t>
  </si>
  <si>
    <t>pieces</t>
  </si>
  <si>
    <t>Planner Note Book</t>
  </si>
  <si>
    <t>Photo Paper</t>
  </si>
  <si>
    <t>Brown envelop</t>
  </si>
  <si>
    <t>Capability Assessment Reporting and Evaluation System (CARES) Training</t>
  </si>
  <si>
    <t>AM Snack</t>
  </si>
  <si>
    <t>PM Snack</t>
  </si>
  <si>
    <t>78</t>
  </si>
  <si>
    <t>Nuts &amp; assorted candies</t>
  </si>
  <si>
    <t>lot</t>
  </si>
  <si>
    <t>Maintenace of function room &amp; facilities (PAICoE)</t>
  </si>
  <si>
    <t>Note Book/Stationery</t>
  </si>
  <si>
    <t>Expandable Folder</t>
  </si>
  <si>
    <t>Marker, Whiteboard, Black</t>
  </si>
  <si>
    <t>Marker, Whiteboard, Blue</t>
  </si>
  <si>
    <t>Marker, Whiteboard, Red</t>
  </si>
  <si>
    <t>Note Pad, 76mm X 100mm (3" X 4") Min</t>
  </si>
  <si>
    <t>Scotch Tape</t>
  </si>
  <si>
    <t>roll</t>
  </si>
  <si>
    <t>Sign Pen, Blue</t>
  </si>
  <si>
    <t>Stapler</t>
  </si>
  <si>
    <t>Paper, Multicopy A4, 80gsm, size: 210mm x 297mm</t>
  </si>
  <si>
    <t>reams</t>
  </si>
  <si>
    <t>Folder Transparent</t>
  </si>
  <si>
    <t>Pencil #2</t>
  </si>
  <si>
    <t>Correction Tape</t>
  </si>
  <si>
    <t>Glue, all purpose</t>
  </si>
  <si>
    <t>jar</t>
  </si>
  <si>
    <t>Hard Drive 2TB</t>
  </si>
  <si>
    <t>Ink Black</t>
  </si>
  <si>
    <t>btle</t>
  </si>
  <si>
    <t>Ink Yellow</t>
  </si>
  <si>
    <t>Ink Cyan</t>
  </si>
  <si>
    <t>Ink Magenta</t>
  </si>
  <si>
    <t>Hosting in ASEAN Chiefs of Army Multilateral Meeting (ACAMM) 2024 – (Inbound)</t>
  </si>
  <si>
    <t>Venue/ Accommodation</t>
  </si>
  <si>
    <t>unit</t>
  </si>
  <si>
    <t>Accommodation for 4 nights and 4 days for Chief of Army</t>
  </si>
  <si>
    <t>Accommodation for 4 nights and 4 days for  Accompanying Staff</t>
  </si>
  <si>
    <t>Accommodation for 3 nights and 4 days for  Officer in attendance</t>
  </si>
  <si>
    <t>Accommodation for 3 nights and 4 days for Lady Officer-in-attendance</t>
  </si>
  <si>
    <t>Accommodation for 3 nights and 4 days for Security</t>
  </si>
  <si>
    <t>Venue Preparation</t>
  </si>
  <si>
    <t>Barong for Security Personnel</t>
  </si>
  <si>
    <t>POM 2026-2031 Development Workshop</t>
  </si>
  <si>
    <t>AM Snacks(x 3days)</t>
  </si>
  <si>
    <t>Lunch (x 3days)</t>
  </si>
  <si>
    <t>PM Snacks (x 3days)</t>
  </si>
  <si>
    <t>Parchment Paper</t>
  </si>
  <si>
    <t>Attendance to Local/International Strategy Management Bootcamp</t>
  </si>
  <si>
    <t>Training Kit (4 pax, 4 frequency)</t>
  </si>
  <si>
    <t>Registration Fee (4 pax, 4 frequency)</t>
  </si>
  <si>
    <t>Zoom Subscription (4 pax, 2 frequency)</t>
  </si>
  <si>
    <t>Registration Fee (4 pax, 2 frequency)</t>
  </si>
  <si>
    <t>PA-Wide iPerform User's Training CY 2024</t>
  </si>
  <si>
    <t>Augmentation to Lunch (4 pax, 3 day)</t>
  </si>
  <si>
    <t>AM Snacks (4 pax, 3 day)</t>
  </si>
  <si>
    <t>Training Kit</t>
  </si>
  <si>
    <t>PM Snacks (60 pax, 5 days)</t>
  </si>
  <si>
    <t>Augmentation to Lunch (60 pax, 5 days)</t>
  </si>
  <si>
    <t>AM Snacks (60 pax, 5 days)</t>
  </si>
  <si>
    <t>iPerform Workstation</t>
  </si>
  <si>
    <t>Augmentation to Lunch (4 pax, 5 days)</t>
  </si>
  <si>
    <t>AM Snacks (4 pax, 5 days)</t>
  </si>
  <si>
    <t>Adobe Premiere Subscription</t>
  </si>
  <si>
    <t>Bluetooth Microphone</t>
  </si>
  <si>
    <t>Webcamera</t>
  </si>
  <si>
    <t>Augmentation to Lunch (20 pax, 5 days)</t>
  </si>
  <si>
    <t>AM Snacks (20 pax, 5 days)</t>
  </si>
  <si>
    <t>PA Medium-Term Force Structure Assessment Workshop</t>
  </si>
  <si>
    <t>Series of FGDs - Snack (15 meetings w/ 65pax)</t>
  </si>
  <si>
    <t>AM Snacks (75pax * 3days)</t>
  </si>
  <si>
    <t>Lunch (75pax * 3days)</t>
  </si>
  <si>
    <t>PM Snacks (75pax * 3days)</t>
  </si>
  <si>
    <t>Aguila Hall, AIR, PA</t>
  </si>
  <si>
    <t>Billeitng for participants (SOQ at HPA) (2 nights)</t>
  </si>
  <si>
    <t>Pencil</t>
  </si>
  <si>
    <t>ream</t>
  </si>
  <si>
    <t>Flash drive (16G)</t>
  </si>
  <si>
    <t>Hosting in Relation to Asian Defense and Security (ADAS) 2024</t>
  </si>
  <si>
    <t>AM snacks</t>
  </si>
  <si>
    <t>PM snacks</t>
  </si>
  <si>
    <t>Bottle water 500ml</t>
  </si>
  <si>
    <t>Ink</t>
  </si>
  <si>
    <t>set</t>
  </si>
  <si>
    <t>Recorder</t>
  </si>
  <si>
    <t>Envelope, A4 (Brown)</t>
  </si>
  <si>
    <t>Bond Paper  (A4)</t>
  </si>
  <si>
    <t>Staple wires</t>
  </si>
  <si>
    <t>Cutter</t>
  </si>
  <si>
    <t>Scissors</t>
  </si>
  <si>
    <t>Ruler</t>
  </si>
  <si>
    <t>Scotch tape</t>
  </si>
  <si>
    <t>White Board Marker</t>
  </si>
  <si>
    <t>PA-Wide Risk Management Review CY 2024</t>
  </si>
  <si>
    <t>Training Kit (21 pax, 4 frequency)</t>
  </si>
  <si>
    <t>PM Snacks (28 pax, 1 day, 4 frequency)</t>
  </si>
  <si>
    <t>Augmentation to Lunch (28 pax, 1 day, 4 frequency)</t>
  </si>
  <si>
    <t>AM Snacks (28 pax, 1 day, 4 frequency)</t>
  </si>
  <si>
    <t>PA-Wide Programs Review CY 2024</t>
  </si>
  <si>
    <t>Augmentation to Lunch (22 pax, 1 day,12 frequency)</t>
  </si>
  <si>
    <t>AM Snacks (22 pax, 1 day,12 frequency)</t>
  </si>
  <si>
    <t>Training Kit (33 pax, 1 day,12 frequency)</t>
  </si>
  <si>
    <t>PM Snacks (33 pax, 2 day,12 frequency)</t>
  </si>
  <si>
    <t>Augmentation to Lunch (33 pax, 2 day,12 frequency)</t>
  </si>
  <si>
    <t>AM Snacks (33 pax, 2 day,12 frequency)</t>
  </si>
  <si>
    <t>PM Snacks (14 pax, 1 day,4 frequency)</t>
  </si>
  <si>
    <t>PA-Wide Strategic Programs Development Training CY 2024</t>
  </si>
  <si>
    <t>Augmentation to Lunch (20 pax, 1 day)</t>
  </si>
  <si>
    <t>AM Snacks (20 pax, 1 day)</t>
  </si>
  <si>
    <t>Training Kit (20 pax)</t>
  </si>
  <si>
    <t>Augmentation to Lunch (20 pax, 1 days)</t>
  </si>
  <si>
    <t>AM Snacks (20 pax, 1 days)</t>
  </si>
  <si>
    <t>Training Kit (76 pax)</t>
  </si>
  <si>
    <t>PM Snacks (76 pax, 2 days)</t>
  </si>
  <si>
    <t>Augmentation to Lunch (76 pax, 3 days)</t>
  </si>
  <si>
    <t>AM Snacks (76 pax, 3 days)</t>
  </si>
  <si>
    <t>Training Kit (62 pax)</t>
  </si>
  <si>
    <t>PM Snacks (62 pax, 3 days)</t>
  </si>
  <si>
    <t>Augmentation to Lunch (62 pax, 3 days)</t>
  </si>
  <si>
    <t>AM Snacks (62 pax, 3 days)</t>
  </si>
  <si>
    <t>Augmentation to Lunch (20 pax, 2 days)</t>
  </si>
  <si>
    <t>AM Snacks (20 pax, 2 days)</t>
  </si>
  <si>
    <t>Capability Assessment Workshop s2024</t>
  </si>
  <si>
    <t>AM Snack (3days x 100pax)</t>
  </si>
  <si>
    <t>Lunch (2days x 24pax)</t>
  </si>
  <si>
    <t>PM Snack (3days x 100pax)</t>
  </si>
  <si>
    <t>Maintenance Fee for Venue</t>
  </si>
  <si>
    <t>Note Pad, Stick On, 76mm X 100mm (3" X 4") Min</t>
  </si>
  <si>
    <t>Army Strategy Management Committee (ASMC) Meeting CY 2024</t>
  </si>
  <si>
    <t>Augmentation to Lunch (10 pax, 1 days, 12x)</t>
  </si>
  <si>
    <t>AM Snacks (10 pax, 1 days, 12x)</t>
  </si>
  <si>
    <t>PM Snacks (45 pax, 1 days, 12x)</t>
  </si>
  <si>
    <t>Augmentation to Lunch (45 pax, 1 days, 12x)</t>
  </si>
  <si>
    <t>AM Snacks (45 pax, 1 days, 12x)</t>
  </si>
  <si>
    <t>Philippine Army Senior Leaders Conference (PA SLC)</t>
  </si>
  <si>
    <t>RJ45 Indoor Type b</t>
  </si>
  <si>
    <t>Clear Book File Folder</t>
  </si>
  <si>
    <t>Acrylic place card holder</t>
  </si>
  <si>
    <t>Special paper glossy</t>
  </si>
  <si>
    <t>Sticker paper (Matte)</t>
  </si>
  <si>
    <t>Planner NoteBook</t>
  </si>
  <si>
    <t>Paper bag</t>
  </si>
  <si>
    <t>Paper plate</t>
  </si>
  <si>
    <t>pack</t>
  </si>
  <si>
    <t>Disposal cup</t>
  </si>
  <si>
    <t>Sign Pen 0.7</t>
  </si>
  <si>
    <t>Tissues Roll3 ply 12s</t>
  </si>
  <si>
    <t>Plastic Binding Combs</t>
  </si>
  <si>
    <t>Electrical Tape</t>
  </si>
  <si>
    <t>Epson Ink (Black, Magenta, Blue, Cyan)</t>
  </si>
  <si>
    <t>Btl</t>
  </si>
  <si>
    <t>A4 Bond Paper</t>
  </si>
  <si>
    <t>Bundle</t>
  </si>
  <si>
    <t>8 x 13 Bond Paper Long</t>
  </si>
  <si>
    <t>Accommodation to International Speakers</t>
  </si>
  <si>
    <t>Online Events Platform (Airmeet Platform) for Virtual Participant Registration</t>
  </si>
  <si>
    <t>Trilateral Conference</t>
  </si>
  <si>
    <t>Billeting (Inclusive the use of function room &amp; facilities)</t>
  </si>
  <si>
    <t>Photo Papers</t>
  </si>
  <si>
    <t>Ballpen (Sign Pen)</t>
  </si>
  <si>
    <t>Certificate Frame</t>
  </si>
  <si>
    <t>Customized ID Lanyard</t>
  </si>
  <si>
    <t>ID Case</t>
  </si>
  <si>
    <t>Acrylic Place Card</t>
  </si>
  <si>
    <t>Vellum Board Paper</t>
  </si>
  <si>
    <t>Laminating Film</t>
  </si>
  <si>
    <t>Rolls</t>
  </si>
  <si>
    <t>PA-Wide Strategy Review CY 2024</t>
  </si>
  <si>
    <t>Augmentation to Lunch (45 pax, 3 day,4 frequency)</t>
  </si>
  <si>
    <t>AM Snacks (45 pax, 3 day,4 frequency)</t>
  </si>
  <si>
    <t>Training Kit (60 pax, 1 day,4 frequency)</t>
  </si>
  <si>
    <t>PM Snacks (60 pax, 12 day,4 frequency)</t>
  </si>
  <si>
    <t>Augmentation to Lunch (60 pax, 12 day,4 frequency)</t>
  </si>
  <si>
    <t>AM Snacks (60 pax, 12 day,4 frequency)</t>
  </si>
  <si>
    <t>Augmentation to Lunch (20 pax, 3 day,4 frequency)</t>
  </si>
  <si>
    <t>AM Snacks (20 pax, 3 day,4 frequency)</t>
  </si>
  <si>
    <t>Program Proposal 2026-2031 Formulation Workshop</t>
  </si>
  <si>
    <t>Asian Defense &amp; Security (ADAS) 2024</t>
  </si>
  <si>
    <t>Snacks</t>
  </si>
  <si>
    <t>Lei and/or Medallion</t>
  </si>
  <si>
    <t>Tapaulin</t>
  </si>
  <si>
    <t>pc</t>
  </si>
  <si>
    <t>Hand sanitizer &amp; alcohol</t>
  </si>
  <si>
    <t>gal</t>
  </si>
  <si>
    <t>Battery AA</t>
  </si>
  <si>
    <t>Battery AAA</t>
  </si>
  <si>
    <t>Photo paper</t>
  </si>
  <si>
    <t>Specialty paper (conqueror)</t>
  </si>
  <si>
    <t>Duct tape</t>
  </si>
  <si>
    <t>Sign pen</t>
  </si>
  <si>
    <t>Function hall with in-house catering (Halal)</t>
  </si>
  <si>
    <t>Cultural Presentation</t>
  </si>
  <si>
    <t>group</t>
  </si>
  <si>
    <t>Command &amp; Management (Office Supplies, Conferences, Food for support personnel and performers)</t>
  </si>
  <si>
    <t>PA-Wide Strategy Management Training CY 2024</t>
  </si>
  <si>
    <t>Augmentation to Lunch (20 pax, 10 days)</t>
  </si>
  <si>
    <t>AM Snacks (20 pax, 10 days)</t>
  </si>
  <si>
    <t>PM Snacks (20 pax, 2 days)</t>
  </si>
  <si>
    <t>Training Kit (58 pax)</t>
  </si>
  <si>
    <t>PM Snacks (58 pax, 5 days)</t>
  </si>
  <si>
    <t>Augmentation to Lunch (58 pax, 5 days)</t>
  </si>
  <si>
    <t>AM Snacks (58 pax, 5 days)</t>
  </si>
  <si>
    <t>PA Special Strategic Studies</t>
  </si>
  <si>
    <t>Strategic Basing Plan Development (Visasyas &amp; Mindanao Leg) CY 2024</t>
  </si>
  <si>
    <t>AM Snack (70pax x 3)</t>
  </si>
  <si>
    <t>Lunch (70pax x 3)</t>
  </si>
  <si>
    <t>PM Snack (70pax x 3)</t>
  </si>
  <si>
    <t>AM Snack (79pax x 3 days)</t>
  </si>
  <si>
    <t>Lunch (54pax x 3 days)</t>
  </si>
  <si>
    <t>PM Snack (79pax x 3 days)</t>
  </si>
  <si>
    <t>Parchment Paper (Special Paper)</t>
  </si>
  <si>
    <t>PA IMA Assessment</t>
  </si>
  <si>
    <t>Snacks AM (2 days)</t>
  </si>
  <si>
    <t>Lunch (2 days)</t>
  </si>
  <si>
    <t>Snacks PM (2 days)</t>
  </si>
  <si>
    <t>Mineral Water (350 ml x 40)</t>
  </si>
  <si>
    <t>Canned Juice</t>
  </si>
  <si>
    <t>Can</t>
  </si>
  <si>
    <t>3-in-1 Coffee</t>
  </si>
  <si>
    <t>Paper Cup</t>
  </si>
  <si>
    <t>Pack</t>
  </si>
  <si>
    <t>Coffee Stirrer</t>
  </si>
  <si>
    <t>Candies</t>
  </si>
  <si>
    <t>Bond Paper A4 500's</t>
  </si>
  <si>
    <t>Ink Printer Epson (Colored)</t>
  </si>
  <si>
    <t>Bottle</t>
  </si>
  <si>
    <t>Memento PA Folded Seal</t>
  </si>
  <si>
    <t>PA Key chain</t>
  </si>
  <si>
    <t>Photopaper</t>
  </si>
  <si>
    <t>PVC Cover 100's A4</t>
  </si>
  <si>
    <t>Ring Binder # 12 23 holes</t>
  </si>
  <si>
    <t>USB Flash drive 32GB</t>
  </si>
  <si>
    <t>Pc</t>
  </si>
  <si>
    <t>Ball Pen</t>
  </si>
  <si>
    <t>Planner Book</t>
  </si>
  <si>
    <t>Brown Envelope '10s</t>
  </si>
  <si>
    <t>Sticker paper</t>
  </si>
  <si>
    <t>POM 2026-2031 Preparation and Presentation</t>
  </si>
  <si>
    <t>PA Medium-Term Organizational Development Plan (ODP) 2025-2030 Review/ Workshop</t>
  </si>
  <si>
    <t>Series of FGDs - Snack (15 meetings w/ 65 pax)</t>
  </si>
  <si>
    <t>AM Snacks (80pax * 3days)</t>
  </si>
  <si>
    <t>Lunch (80pax * 3days)</t>
  </si>
  <si>
    <t>PM Snacks (80pax * 3days)</t>
  </si>
  <si>
    <t>Land Force Mutual Defense Development</t>
  </si>
  <si>
    <t>AM Snacks  (5days)</t>
  </si>
  <si>
    <t>Printer Ink for Epson(Nr: 003)</t>
  </si>
  <si>
    <t>Attendance of the PA-USARPAC Meeting SCM – (VTC)</t>
  </si>
  <si>
    <t>Ink Printer Epson (Black)</t>
  </si>
  <si>
    <t>Hosting PA-RTA AWG Meeting-Philippines (Inbound)</t>
  </si>
  <si>
    <t>Hosting of CGPA's Counterpart Visit to PH - (Inbound)</t>
  </si>
  <si>
    <t>Hosting to the INDOPHIL Army Working Group – (Inbound)</t>
  </si>
  <si>
    <t>Laminating Machine</t>
  </si>
  <si>
    <t>Laptop Computer</t>
  </si>
  <si>
    <t>Printers</t>
  </si>
  <si>
    <t>Laser pointer</t>
  </si>
  <si>
    <t>Digital Voice Recorder</t>
  </si>
  <si>
    <t>Army Planners Forum</t>
  </si>
  <si>
    <t>AA Size Batter (Heavy Duty)</t>
  </si>
  <si>
    <t>AAA Size Batter (Heavy Duty)</t>
  </si>
  <si>
    <t>Hosting to ACAMM Working Group (AWG) Meeting and AARM Technical Committee Meeting (TCM) – (Inbound)</t>
  </si>
  <si>
    <t>Hosting to the PA-USARPAC Executive Steering Group (ESG) Meeting - (Inbound)</t>
  </si>
  <si>
    <t>Hosting to the PA-PMC-JGSDF AWG Meeting – (Inbound)</t>
  </si>
  <si>
    <t>Contingency Plan Development</t>
  </si>
  <si>
    <t>Batterry (AA)</t>
  </si>
  <si>
    <t>Batterry (AAA)</t>
  </si>
  <si>
    <t>Bond Paper (A4)</t>
  </si>
  <si>
    <t>Brown Envelope (long)</t>
  </si>
  <si>
    <t>Highlighter</t>
  </si>
  <si>
    <t>Laminating film</t>
  </si>
  <si>
    <t>Pencils</t>
  </si>
  <si>
    <t>Pentel Pen</t>
  </si>
  <si>
    <t>Staple wire</t>
  </si>
  <si>
    <t>Tape, masking</t>
  </si>
  <si>
    <t>Tape, scotch</t>
  </si>
  <si>
    <t>Whiteboard marker</t>
  </si>
  <si>
    <t>Bond Paper (Long)</t>
  </si>
  <si>
    <t>Colored Papers (dividers)</t>
  </si>
  <si>
    <t>Special Paper</t>
  </si>
  <si>
    <t>Transparency</t>
  </si>
  <si>
    <t>Yellow Paper</t>
  </si>
  <si>
    <t>Fascimile Paper</t>
  </si>
  <si>
    <t>Brown Envelope (short)</t>
  </si>
  <si>
    <t>Folder, ordinary (short)</t>
  </si>
  <si>
    <t>Folder, ordinary (long)</t>
  </si>
  <si>
    <t>3-hole folder</t>
  </si>
  <si>
    <t>Ball pens</t>
  </si>
  <si>
    <t>Whiteboard eraser</t>
  </si>
  <si>
    <t>Expandable Envelope with Handle</t>
  </si>
  <si>
    <t>PVC Binding Cover</t>
  </si>
  <si>
    <t>Plastic Sliding Folder</t>
  </si>
  <si>
    <t>dozens</t>
  </si>
  <si>
    <t>Index Tab</t>
  </si>
  <si>
    <t>Notebook (Spiral Yarn)</t>
  </si>
  <si>
    <t>Ballpen (Gel Pen .5mm)</t>
  </si>
  <si>
    <t>ID Holder</t>
  </si>
  <si>
    <t>Bond Paper (80 gsm) A4</t>
  </si>
  <si>
    <t>rms</t>
  </si>
  <si>
    <t>Attendance/Participation to JDCC</t>
  </si>
  <si>
    <t>RT-PCR Test (back and forth)</t>
  </si>
  <si>
    <t>Attendance to the PA-Singapore Army Working Group Meeting (Outbound)</t>
  </si>
  <si>
    <t>Attendance to Senior Leaders Seminar – (Hawaii)</t>
  </si>
  <si>
    <t>Attendance to the MALPHI AWG Meeting (Outbound)</t>
  </si>
  <si>
    <t>RT-PCR Test</t>
  </si>
  <si>
    <t>Attendance to PH-AUSA Staff Talks – (Outbound)</t>
  </si>
  <si>
    <t>4th BRUPHIL AWG Meeting (Outbound)</t>
  </si>
  <si>
    <t>Memento for the GOHAS (Antonio Luna  Statuetts)</t>
  </si>
  <si>
    <t>piece</t>
  </si>
  <si>
    <t>Mementos for Guest Speakers (PA SLC Plaque)</t>
  </si>
  <si>
    <t>Tarpaulin</t>
  </si>
  <si>
    <t>Sintra Board 4x8</t>
  </si>
  <si>
    <t>Token</t>
  </si>
  <si>
    <t>Plaque</t>
  </si>
  <si>
    <t>ACAMM Kit/Souvenir</t>
  </si>
  <si>
    <t>Green Fee</t>
  </si>
  <si>
    <t>Golf Balls</t>
  </si>
  <si>
    <t>Golf Cart (2-seater)</t>
  </si>
  <si>
    <t>Pull cart</t>
  </si>
  <si>
    <t>Rent (Golf Set)</t>
  </si>
  <si>
    <t>Golf Shirt</t>
  </si>
  <si>
    <t>Golf Cap</t>
  </si>
  <si>
    <t>Golf Gloves</t>
  </si>
  <si>
    <t>Caddy Fee</t>
  </si>
  <si>
    <t>Trophies</t>
  </si>
  <si>
    <t>20amps single phase x 1no</t>
  </si>
  <si>
    <t>sets</t>
  </si>
  <si>
    <t>Acri color</t>
  </si>
  <si>
    <t>cans</t>
  </si>
  <si>
    <t>Adhesives sellotape</t>
  </si>
  <si>
    <t>Blu Tack 6's</t>
  </si>
  <si>
    <t>Brochure Magazine Stand A4 Acrylic Zigzag Foldable Z</t>
  </si>
  <si>
    <t>Concrete wall putty</t>
  </si>
  <si>
    <t>gals</t>
  </si>
  <si>
    <t>Convenience outlet max of 5nos</t>
  </si>
  <si>
    <t>Dark gray needle-punch carpet lay direct to the floor (6mx10m)</t>
  </si>
  <si>
    <t>yard</t>
  </si>
  <si>
    <t>Door Frame Type Banner Standee</t>
  </si>
  <si>
    <t>Electrical tape</t>
  </si>
  <si>
    <t>Enamel flatwall</t>
  </si>
  <si>
    <t>Enamel gloss</t>
  </si>
  <si>
    <t>Finishing wire nail  #3</t>
  </si>
  <si>
    <t>kls</t>
  </si>
  <si>
    <t>Finishing wire nail  #4</t>
  </si>
  <si>
    <t>Fishing wire 0.6#</t>
  </si>
  <si>
    <t>Flatwall Latex paint</t>
  </si>
  <si>
    <t>Gloss Latex paint</t>
  </si>
  <si>
    <t>Green carpet (1mx5mx100mmht)</t>
  </si>
  <si>
    <t>Heavy Duty Cutter With Auto-Lock</t>
  </si>
  <si>
    <t>LED  Tricolor Pin Lights</t>
  </si>
  <si>
    <t>Metal paint</t>
  </si>
  <si>
    <t>Mold flextube 1/2" x 10mtrs</t>
  </si>
  <si>
    <t>rlls</t>
  </si>
  <si>
    <t>Outlet Set 3/Gang</t>
  </si>
  <si>
    <t>Paint brush (assorted size)</t>
  </si>
  <si>
    <t>Paint roller w/ tray</t>
  </si>
  <si>
    <t>Paint Thinner</t>
  </si>
  <si>
    <t>Paper Masking Tape</t>
  </si>
  <si>
    <t>Personalized Ballers</t>
  </si>
  <si>
    <t>Personalized Button Pin</t>
  </si>
  <si>
    <t>Personalized Cap</t>
  </si>
  <si>
    <t>Personalized USB Flash drive</t>
  </si>
  <si>
    <t>Platform for mannequins</t>
  </si>
  <si>
    <t>Plywood 1/2"</t>
  </si>
  <si>
    <t>Plywood 1/4"</t>
  </si>
  <si>
    <t>Pole clamp</t>
  </si>
  <si>
    <t>Power Socket</t>
  </si>
  <si>
    <t>Putty Knife (scraper/spatula/spackle knife)</t>
  </si>
  <si>
    <t>pairs</t>
  </si>
  <si>
    <t>Red oxide primer</t>
  </si>
  <si>
    <t>Roller-painted gray interior (2.1mx6m.2.44mht)</t>
  </si>
  <si>
    <t>Sand paper #100</t>
  </si>
  <si>
    <t>Sand paper #120</t>
  </si>
  <si>
    <t>Scissors Heavy Duty</t>
  </si>
  <si>
    <t>Secondary rack 8 SPL HD</t>
  </si>
  <si>
    <t>Solvent cement 100cc</t>
  </si>
  <si>
    <t>can</t>
  </si>
  <si>
    <t>Stranded Wire Gauge Copper Lead #14/7</t>
  </si>
  <si>
    <t>String 1mm</t>
  </si>
  <si>
    <t>Transparent Data Rack Brochure</t>
  </si>
  <si>
    <t>White LED Floodlight max of 12nos</t>
  </si>
  <si>
    <t>Wood Glue 1kg</t>
  </si>
  <si>
    <t>Wood putty</t>
  </si>
  <si>
    <t>Wood Wall Panel</t>
  </si>
  <si>
    <t>Wooden Fascia (0.5mx6m)</t>
  </si>
  <si>
    <t>Xyladecor Wood Stain 4ltrs</t>
  </si>
  <si>
    <t>Zip Ties 4inch 50pcs/pack</t>
  </si>
  <si>
    <t>Zip Ties 6inch 50pcs/pack</t>
  </si>
  <si>
    <t>Freight Local</t>
  </si>
  <si>
    <t>Freight International</t>
  </si>
  <si>
    <t>Onsite Event Organizer and Designer</t>
  </si>
  <si>
    <t>Payment for SMEE Invited Speakers</t>
  </si>
  <si>
    <t>Printing of Program and  Reference  Materials</t>
  </si>
  <si>
    <t>Pcs</t>
  </si>
  <si>
    <t>Layout Artist (Professional Fee)</t>
  </si>
  <si>
    <t>Proof Reader (Professional Fee)</t>
  </si>
  <si>
    <t>Printing (Copy for Lead Program Managers)</t>
  </si>
  <si>
    <t>Publication of PA Strategic Basing Plan Book 2</t>
  </si>
  <si>
    <t>PA Medium-Term Organizational Development Plan 2025-2030 &amp; Publication</t>
  </si>
  <si>
    <t>Publication of Medium-Term Capability Development Plan</t>
  </si>
  <si>
    <t>AM snacks (x3days)</t>
  </si>
  <si>
    <t>Lunch (x3days)</t>
  </si>
  <si>
    <t>PM snacks (x3days)</t>
  </si>
  <si>
    <t>VIP &amp; Spouse (1 Room) (Hotel Accomodation)</t>
  </si>
  <si>
    <t>FAFA (1 Room )</t>
  </si>
  <si>
    <t>VIP Accompanying Staff  (1 Room)</t>
  </si>
  <si>
    <t>Secretariat Room (2 room)</t>
  </si>
  <si>
    <t>G/OIA (1 Room)</t>
  </si>
  <si>
    <t>Security Officers (1 room)</t>
  </si>
  <si>
    <t>Provisions for extra charges (Hotel Accom)</t>
  </si>
  <si>
    <t>Welcome Dinner (Host)</t>
  </si>
  <si>
    <t>Official Dinner (hosted Dinner)</t>
  </si>
  <si>
    <t>Cocktails (hosted Dinner)</t>
  </si>
  <si>
    <t>CIQ, Liaising &amp; Assistance (Arrival and  Departure)</t>
  </si>
  <si>
    <t>Dignitaries/Presidential Lounge (Arrival &amp; Departure)</t>
  </si>
  <si>
    <t>Lei</t>
  </si>
  <si>
    <t>Flower Bouquet</t>
  </si>
  <si>
    <t>AM Snacks (x3 days)</t>
  </si>
  <si>
    <t>Lunch (x3 days for PAMU participants)</t>
  </si>
  <si>
    <t>PM Snacks (x3 days)</t>
  </si>
  <si>
    <t>Venue (x3 days)</t>
  </si>
  <si>
    <t>L/OIA  (1 Room)</t>
  </si>
  <si>
    <t>Official Dinner (CGPA hosted Dinner)</t>
  </si>
  <si>
    <t>Cocktails (CGPA hosted Dinner)</t>
  </si>
  <si>
    <t>2L Scorecard Series 2022 Validation CY 2024</t>
  </si>
  <si>
    <t>AM Snacks (25 pax, 5 days)</t>
  </si>
  <si>
    <t>Augmentation to Lunch (25 pax, 5 days)</t>
  </si>
  <si>
    <t>PM Snacks (25 pax, 5 days)</t>
  </si>
  <si>
    <t>AM Snacks (50 pax, 6 days)</t>
  </si>
  <si>
    <t>Augmentation to Lunch (50 pax, 6 days)</t>
  </si>
  <si>
    <t>PM Snacks (50 pax, 6 days)</t>
  </si>
  <si>
    <t>AM Snacks (6 pax, 1 day,38 HPA Office</t>
  </si>
  <si>
    <t>Augmentation to Lunch (6 pax, 1 day,38 HPA Office</t>
  </si>
  <si>
    <t>AM Snacks (25 pax, 6 days)</t>
  </si>
  <si>
    <t>Augmentation to Lunch (25 pax, 6 days)</t>
  </si>
  <si>
    <t>PM Snacks (25 pax, 6 days)</t>
  </si>
  <si>
    <t>AM Snacks (4 days)</t>
  </si>
  <si>
    <t>PM Snacks (4 days)</t>
  </si>
  <si>
    <t>Venue (PAOC) - Workshop</t>
  </si>
  <si>
    <t>AM Snacks (* 10 Days) - FGD</t>
  </si>
  <si>
    <t>PM Snacks (* 10 Days) - FGD</t>
  </si>
  <si>
    <t>AM Snacks (1 Day) - Workshop</t>
  </si>
  <si>
    <t>PM Snacks (1 Day) - Workshop</t>
  </si>
  <si>
    <t>AM Snacks (x3days)</t>
  </si>
  <si>
    <t>Lunch (Outside HPA Offices) (x3days)</t>
  </si>
  <si>
    <t>PM Snacks (x3days)</t>
  </si>
  <si>
    <t>PA Hosting ASEAN Sergeant Major Annual Meeting (ASMAM) 2024 – (Inbound)</t>
  </si>
  <si>
    <t>Support for Billeting/Hotel Accomodation for ASMAM delegates (20 partiicpants x 4 days); and (Support &amp; Security Pers)</t>
  </si>
  <si>
    <t>Other Meals for Support Personnel</t>
  </si>
  <si>
    <t>Meals for PA Sgt Major Hosted Dinner</t>
  </si>
  <si>
    <t>Meals for Welcome Dinner</t>
  </si>
  <si>
    <t>Surcharge Vehicle Rentals  Van - (Arrival/ Departure)  Bus- Activity Proper</t>
  </si>
  <si>
    <t>Support for Admin and Protocol (Giveaways, Placement Card &amp; Flaglets)</t>
  </si>
  <si>
    <t>Administrative Requirements (local Gifts &amp; Mementos)</t>
  </si>
  <si>
    <t>ASMAM Proper - Interaction NCO Sachool</t>
  </si>
  <si>
    <t>ASMAM Capas/ Artillery Shrine/ Clark Museum, &amp; Tree Planting Activities</t>
  </si>
  <si>
    <t>ASMAM Secretariat Admin Requirements &amp; Uniform, Attires and Accessories</t>
  </si>
  <si>
    <t>Procurement of Service Blouse, Bush Coat for Sgt major-in-attendace/ Senior NCO and Barong (Jusi) for ASMAM</t>
  </si>
  <si>
    <t>Support to Hosted Dinner (Performers &amp; Talent) - POC by CMOR</t>
  </si>
  <si>
    <t>ASMAM Additional Requirements</t>
  </si>
  <si>
    <t>Am Snacks</t>
  </si>
  <si>
    <t>Dinner with cocktails (COAs and party)</t>
  </si>
  <si>
    <t>PA Stratcom Smart Goals Review and Development  CY 2024</t>
  </si>
  <si>
    <t>Augmentation to Lunch (10 pax, 1 days, 4x)</t>
  </si>
  <si>
    <t>AM Snacks (10 pax, 1 days, 4x)</t>
  </si>
  <si>
    <t>PM Snacks (40 pax, 2 days, 4x)</t>
  </si>
  <si>
    <t>Augmentation to Lunch (40 pax, 2 days, 4x)</t>
  </si>
  <si>
    <t>AM Snacks (40 pax, 2 days, 4x)</t>
  </si>
  <si>
    <t>Augmentation to Lunch (25 pax, 3 days, 4x)</t>
  </si>
  <si>
    <t>AM Snacks (25 pax, 3 days, 4x)</t>
  </si>
  <si>
    <t>PM Snacks (10 pax, 3 days, 4x)</t>
  </si>
  <si>
    <t>Augmentation to Lunch (10 pax, 3 days, 4x)</t>
  </si>
  <si>
    <t>AM Snacks (10 pax, 3 days, 4x)</t>
  </si>
  <si>
    <t>PM Snacks (25 pax, 3 days, 4x)</t>
  </si>
  <si>
    <t>Meals</t>
  </si>
  <si>
    <t>Venue</t>
  </si>
  <si>
    <t>Dignitiary Lounge</t>
  </si>
  <si>
    <t>Sampaguita Lei</t>
  </si>
  <si>
    <t>Refreshments</t>
  </si>
  <si>
    <t>Banquet</t>
  </si>
  <si>
    <t>ACAMM Proper (requirements)</t>
  </si>
  <si>
    <t>Fellowship Dinner</t>
  </si>
  <si>
    <t>Cultural Tour</t>
  </si>
  <si>
    <t>Fellowship Golf (Meals)</t>
  </si>
  <si>
    <t>Meals of Support personnel- ACAMM Proper</t>
  </si>
  <si>
    <t>Occular Inspection of proposed tour destinations (COAs and Spouse)</t>
  </si>
  <si>
    <t>Occular inspections of the proposed ACAMM venues</t>
  </si>
  <si>
    <t>Occular inspections of the proposed golf courses</t>
  </si>
  <si>
    <t>Conferences and Coordinations for the TCM and ACAMM preparations</t>
  </si>
  <si>
    <t>Reconnaissance of  COA Visit Program</t>
  </si>
  <si>
    <t>Reconnaissance of Spouse Program</t>
  </si>
  <si>
    <t>Rehearsal ACAMM (run through)</t>
  </si>
  <si>
    <t>Rehearsal Spouse Program (run through)</t>
  </si>
  <si>
    <t>Procurement of sample giveaways and protocol requirements for TCM and ACAMM</t>
  </si>
  <si>
    <t>Accommodation for 7 nights and 8 days for  Secretariat</t>
  </si>
  <si>
    <t>Bouquet of flowers- upon arrival at the airport</t>
  </si>
  <si>
    <t>Bouquet of flowers- during Welcome Dinner</t>
  </si>
  <si>
    <t>Personal Gift for COA Spouse</t>
  </si>
  <si>
    <t>Bouquet of flowers- during ACAMM Dinner</t>
  </si>
  <si>
    <t>Bouquet of flowers- during AARM Dinner</t>
  </si>
  <si>
    <t>HOD (1 Room) (Hotel Accomodation) x 10 pax</t>
  </si>
  <si>
    <t>Accompanying Staff  (1 Room Twin) x 15 pax</t>
  </si>
  <si>
    <t>Secretariat Room (2 rooms)</t>
  </si>
  <si>
    <t>Security Officers (2 rooms)</t>
  </si>
  <si>
    <t>Breakfast</t>
  </si>
  <si>
    <t>Snacks AM</t>
  </si>
  <si>
    <t>Snacks PM</t>
  </si>
  <si>
    <t>Snacks/Contingency at the Lounge/Lunch for Welcome Party</t>
  </si>
  <si>
    <t>PA Multi-Sector Advisory Board (MSAB) Activities</t>
  </si>
  <si>
    <t>Breakast</t>
  </si>
  <si>
    <t>Vans for ASEAN delegates</t>
  </si>
  <si>
    <t>Provision for surcharge for car rental</t>
  </si>
  <si>
    <t>VIP Car Rental</t>
  </si>
  <si>
    <t>2 Vans for Accompanying delegates</t>
  </si>
  <si>
    <t>Follow-on Car (Rental) for 3 days</t>
  </si>
  <si>
    <t>Advance Car (Rental) for 3 days</t>
  </si>
  <si>
    <t>Vehicle Rental</t>
  </si>
  <si>
    <t>VIP Car for HOD for 4 days</t>
  </si>
  <si>
    <t>Van for Accompanying Staff for 4 days</t>
  </si>
  <si>
    <t>Security Vehicle</t>
  </si>
  <si>
    <t xml:space="preserve">                                 Prepared By:</t>
  </si>
  <si>
    <t xml:space="preserve">   ALLAN DALE D IBONES</t>
  </si>
  <si>
    <t xml:space="preserve">  BENJAMIN L LEANDER</t>
  </si>
  <si>
    <t xml:space="preserve">   MAJ        (OS)             PA</t>
  </si>
  <si>
    <t xml:space="preserve"> COL    GSC    (INF)    PA</t>
  </si>
  <si>
    <t xml:space="preserve">                                  Budget Officer</t>
  </si>
  <si>
    <t xml:space="preserve">                       Chief</t>
  </si>
  <si>
    <t>Indicative Summary of Program of Implementation (ISPI) FY2024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</si>
  <si>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</si>
  <si>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</si>
  <si>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</si>
  <si>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</si>
  <si>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</si>
  <si>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</si>
  <si>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</si>
  <si>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</si>
  <si>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Projects Calendared and Processed for the Month Broken Down by Mode of Procurement - Program of Implementation (In Amount)</t>
  </si>
  <si>
    <t>Mode of Procurement</t>
  </si>
  <si>
    <t xml:space="preserve">               Prepared By:</t>
  </si>
  <si>
    <t>Approved By:</t>
  </si>
  <si>
    <t xml:space="preserve">               ALLAN DALE D IBONES</t>
  </si>
  <si>
    <t xml:space="preserve">BENJAMIN L LEANDER </t>
  </si>
  <si>
    <t xml:space="preserve">               MAJ        (OS)             PA</t>
  </si>
  <si>
    <t>Colonel  GSC  (INF)  PA</t>
  </si>
  <si>
    <t xml:space="preserve">               BUDGET OFFICER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</si>
</sst>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-* #,##0_-;\-* #,##0_-;_-* &quot;-&quot;_-;_-@_-"/>
    <numFmt numFmtId="42" formatCode="_-&quot;₱&quot;* #,##0_-;\-&quot;₱&quot;* #,##0_-;_-&quot;₱&quot;* &quot;-&quot;_-;_-@_-"/>
    <numFmt numFmtId="43" formatCode="_-* #,##0.00_-;\-* #,##0.00_-;_-* &quot;-&quot;??_-;_-@_-"/>
    <numFmt numFmtId="44" formatCode="_-&quot;₱&quot;* #,##0.00_-;\-&quot;₱&quot;* #,##0.00_-;_-&quot;₱&quot;* &quot;-&quot;??_-;_-@_-"/>
    <numFmt numFmtId="176" formatCode="_(* #,##0.00_);_(* \(#,##0.00\);_(* &quot;-&quot;??_);_(@_)"/>
    <numFmt numFmtId="177" formatCode="[$-3409]General"/>
    <numFmt numFmtId="178" formatCode="dd\-mmm\-yy"/>
    <numFmt numFmtId="179" formatCode="mmm\-yy"/>
    <numFmt numFmtId="180" formatCode="#,##0.0"/>
  </numFmts>
  <fonts count="47">
    <font>
      <sz val="11"/>
      <color theme="1"/>
      <name val="Calibri"/>
      <charset val="134"/>
      <scheme val="minor"/>
    </font>
    <font>
      <b/>
      <sz val="11"/>
      <color theme="1"/>
      <name val="Arial"/>
      <charset val="134"/>
    </font>
    <font>
      <sz val="11"/>
      <color theme="1"/>
      <name val="Arial"/>
      <charset val="134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i/>
      <sz val="12"/>
      <color theme="1"/>
      <name val="Arial"/>
      <charset val="134"/>
    </font>
    <font>
      <b/>
      <u/>
      <sz val="12"/>
      <color theme="1"/>
      <name val="Arial"/>
      <charset val="134"/>
    </font>
    <font>
      <b/>
      <sz val="13"/>
      <color theme="1"/>
      <name val="Arial"/>
      <charset val="134"/>
    </font>
    <font>
      <sz val="10"/>
      <name val="Arial"/>
      <charset val="134"/>
    </font>
    <font>
      <b/>
      <sz val="10"/>
      <color theme="1"/>
      <name val="Arial"/>
      <charset val="134"/>
    </font>
    <font>
      <sz val="13"/>
      <color theme="1"/>
      <name val="Arial"/>
      <charset val="134"/>
    </font>
    <font>
      <sz val="10"/>
      <color theme="1"/>
      <name val="Arial"/>
      <charset val="134"/>
    </font>
    <font>
      <sz val="10"/>
      <color rgb="FF000000"/>
      <name val="Arial"/>
      <charset val="134"/>
    </font>
    <font>
      <b/>
      <sz val="10"/>
      <color rgb="FF000000"/>
      <name val="Arial"/>
      <charset val="134"/>
    </font>
    <font>
      <sz val="14"/>
      <name val="Arial"/>
      <charset val="134"/>
    </font>
    <font>
      <sz val="14"/>
      <color theme="1"/>
      <name val="Arial"/>
      <charset val="134"/>
    </font>
    <font>
      <b/>
      <sz val="14"/>
      <name val="Arial"/>
      <charset val="134"/>
    </font>
    <font>
      <sz val="11"/>
      <color rgb="FFFF0000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12"/>
      <color rgb="FFFF000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</font>
    <font>
      <sz val="12"/>
      <color theme="1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8"/>
      <color theme="3"/>
      <name val="Calibri Light"/>
      <charset val="134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EFF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21" applyNumberFormat="0" applyAlignment="0" applyProtection="0"/>
    <xf numFmtId="0" fontId="33" fillId="6" borderId="22" applyNumberFormat="0" applyAlignment="0" applyProtection="0"/>
    <xf numFmtId="0" fontId="34" fillId="6" borderId="21" applyNumberFormat="0" applyAlignment="0" applyProtection="0"/>
    <xf numFmtId="0" fontId="35" fillId="7" borderId="23" applyNumberFormat="0" applyAlignment="0" applyProtection="0"/>
    <xf numFmtId="0" fontId="3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2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2" fillId="34" borderId="0" applyNumberFormat="0" applyBorder="0" applyAlignment="0" applyProtection="0">
      <alignment vertical="center"/>
    </xf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2" fillId="0" borderId="0"/>
    <xf numFmtId="176" fontId="44" fillId="0" borderId="0" applyFont="0" applyFill="0" applyBorder="0" applyAlignment="0" applyProtection="0"/>
    <xf numFmtId="17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5" fillId="35" borderId="0" applyNumberFormat="0" applyBorder="0" applyAlignment="0" applyProtection="0"/>
    <xf numFmtId="0" fontId="0" fillId="0" borderId="0"/>
    <xf numFmtId="0" fontId="0" fillId="0" borderId="0"/>
    <xf numFmtId="0" fontId="43" fillId="0" borderId="0"/>
    <xf numFmtId="0" fontId="43" fillId="0" borderId="0"/>
    <xf numFmtId="0" fontId="43" fillId="0" borderId="0"/>
    <xf numFmtId="0" fontId="0" fillId="0" borderId="0"/>
    <xf numFmtId="0" fontId="2" fillId="0" borderId="0"/>
    <xf numFmtId="0" fontId="0" fillId="0" borderId="0"/>
    <xf numFmtId="0" fontId="0" fillId="0" borderId="0">
      <alignment vertical="center"/>
    </xf>
    <xf numFmtId="0" fontId="46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5" xfId="77" applyFont="1" applyBorder="1" applyAlignment="1">
      <alignment vertical="center" wrapText="1"/>
    </xf>
    <xf numFmtId="37" fontId="8" fillId="0" borderId="5" xfId="77" applyNumberFormat="1" applyFont="1" applyBorder="1" applyAlignment="1">
      <alignment horizontal="center" vertical="center" wrapText="1"/>
    </xf>
    <xf numFmtId="0" fontId="8" fillId="0" borderId="5" xfId="77" applyFont="1" applyBorder="1" applyAlignment="1">
      <alignment horizontal="center" vertical="center" wrapText="1"/>
    </xf>
    <xf numFmtId="37" fontId="8" fillId="2" borderId="5" xfId="77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76" fontId="8" fillId="0" borderId="0" xfId="55" applyFont="1" applyFill="1" applyBorder="1" applyAlignment="1">
      <alignment vertical="center"/>
    </xf>
    <xf numFmtId="43" fontId="12" fillId="0" borderId="5" xfId="1" applyFont="1" applyBorder="1" applyAlignment="1">
      <alignment horizontal="right" vertical="center" wrapText="1"/>
    </xf>
    <xf numFmtId="176" fontId="12" fillId="0" borderId="5" xfId="0" applyNumberFormat="1" applyFont="1" applyBorder="1" applyAlignment="1">
      <alignment horizontal="right" vertical="center" wrapText="1"/>
    </xf>
    <xf numFmtId="176" fontId="13" fillId="0" borderId="5" xfId="55" applyFont="1" applyFill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176" fontId="12" fillId="0" borderId="5" xfId="55" applyFont="1" applyFill="1" applyBorder="1" applyAlignment="1">
      <alignment vertical="center" wrapText="1"/>
    </xf>
    <xf numFmtId="176" fontId="12" fillId="0" borderId="5" xfId="55" applyFont="1" applyFill="1" applyBorder="1" applyAlignment="1">
      <alignment horizontal="right" vertical="center" wrapText="1"/>
    </xf>
    <xf numFmtId="176" fontId="8" fillId="0" borderId="5" xfId="55" applyFont="1" applyFill="1" applyBorder="1" applyAlignment="1">
      <alignment horizontal="right" vertical="center"/>
    </xf>
    <xf numFmtId="176" fontId="11" fillId="0" borderId="5" xfId="55" applyFont="1" applyFill="1" applyBorder="1" applyAlignment="1">
      <alignment vertical="center" wrapText="1"/>
    </xf>
    <xf numFmtId="43" fontId="11" fillId="0" borderId="5" xfId="0" applyNumberFormat="1" applyFont="1" applyBorder="1" applyAlignment="1">
      <alignment horizontal="right" vertical="center" wrapText="1"/>
    </xf>
    <xf numFmtId="176" fontId="9" fillId="0" borderId="5" xfId="55" applyFont="1" applyFill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176" fontId="15" fillId="0" borderId="0" xfId="55" applyFont="1" applyFill="1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9" fillId="0" borderId="5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176" fontId="9" fillId="0" borderId="5" xfId="55" applyFont="1" applyFill="1" applyBorder="1" applyAlignment="1">
      <alignment horizontal="right" vertical="center"/>
    </xf>
    <xf numFmtId="176" fontId="11" fillId="0" borderId="5" xfId="55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vertical="center" wrapText="1"/>
    </xf>
    <xf numFmtId="43" fontId="10" fillId="0" borderId="0" xfId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/>
    </xf>
    <xf numFmtId="176" fontId="2" fillId="0" borderId="0" xfId="55" applyFont="1" applyFill="1" applyAlignment="1">
      <alignment vertical="center"/>
    </xf>
    <xf numFmtId="176" fontId="17" fillId="0" borderId="0" xfId="55" applyFont="1" applyFill="1" applyBorder="1" applyAlignment="1">
      <alignment vertical="center"/>
    </xf>
    <xf numFmtId="43" fontId="2" fillId="0" borderId="0" xfId="1" applyFont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49" fontId="18" fillId="3" borderId="0" xfId="0" applyNumberFormat="1" applyFont="1" applyFill="1" applyAlignment="1">
      <alignment horizontal="center" vertical="center"/>
    </xf>
    <xf numFmtId="43" fontId="18" fillId="3" borderId="0" xfId="1" applyFont="1" applyFill="1" applyAlignment="1">
      <alignment horizontal="center" vertical="center"/>
    </xf>
    <xf numFmtId="176" fontId="18" fillId="3" borderId="0" xfId="55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176" fontId="18" fillId="3" borderId="5" xfId="55" applyFont="1" applyFill="1" applyBorder="1" applyAlignment="1">
      <alignment horizontal="center" vertical="center" wrapText="1"/>
    </xf>
    <xf numFmtId="0" fontId="18" fillId="3" borderId="5" xfId="55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3" fontId="18" fillId="3" borderId="5" xfId="1" applyFont="1" applyFill="1" applyBorder="1" applyAlignment="1">
      <alignment horizontal="center" vertical="center" wrapText="1"/>
    </xf>
    <xf numFmtId="176" fontId="19" fillId="3" borderId="5" xfId="55" applyFont="1" applyFill="1" applyBorder="1" applyAlignment="1">
      <alignment horizontal="center" vertical="center" wrapText="1"/>
    </xf>
    <xf numFmtId="0" fontId="19" fillId="3" borderId="5" xfId="77" applyFont="1" applyFill="1" applyBorder="1" applyAlignment="1">
      <alignment vertical="center" wrapText="1"/>
    </xf>
    <xf numFmtId="0" fontId="19" fillId="3" borderId="5" xfId="77" applyFont="1" applyFill="1" applyBorder="1" applyAlignment="1">
      <alignment horizontal="center" vertical="center" wrapText="1"/>
    </xf>
    <xf numFmtId="40" fontId="18" fillId="3" borderId="5" xfId="77" applyNumberFormat="1" applyFont="1" applyFill="1" applyBorder="1" applyAlignment="1">
      <alignment vertical="center"/>
    </xf>
    <xf numFmtId="0" fontId="18" fillId="3" borderId="5" xfId="77" applyFont="1" applyFill="1" applyBorder="1" applyAlignment="1">
      <alignment vertical="center" wrapText="1"/>
    </xf>
    <xf numFmtId="0" fontId="18" fillId="3" borderId="5" xfId="77" applyFont="1" applyFill="1" applyBorder="1" applyAlignment="1">
      <alignment horizontal="center" vertical="center" wrapText="1"/>
    </xf>
    <xf numFmtId="37" fontId="18" fillId="3" borderId="5" xfId="77" applyNumberFormat="1" applyFont="1" applyFill="1" applyBorder="1" applyAlignment="1">
      <alignment horizontal="center" vertical="center"/>
    </xf>
    <xf numFmtId="37" fontId="19" fillId="3" borderId="5" xfId="77" applyNumberFormat="1" applyFont="1" applyFill="1" applyBorder="1" applyAlignment="1">
      <alignment vertical="center"/>
    </xf>
    <xf numFmtId="0" fontId="3" fillId="3" borderId="5" xfId="77" applyFont="1" applyFill="1" applyBorder="1" applyAlignment="1">
      <alignment vertical="center"/>
    </xf>
    <xf numFmtId="0" fontId="3" fillId="3" borderId="5" xfId="77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43" fontId="18" fillId="3" borderId="0" xfId="1" applyFont="1" applyFill="1" applyAlignment="1">
      <alignment vertical="center"/>
    </xf>
    <xf numFmtId="40" fontId="18" fillId="3" borderId="5" xfId="77" applyNumberFormat="1" applyFont="1" applyFill="1" applyBorder="1" applyAlignment="1">
      <alignment horizontal="center" vertical="center"/>
    </xf>
    <xf numFmtId="40" fontId="18" fillId="3" borderId="5" xfId="77" applyNumberFormat="1" applyFont="1" applyFill="1" applyBorder="1" applyAlignment="1">
      <alignment vertical="center" wrapText="1"/>
    </xf>
    <xf numFmtId="0" fontId="18" fillId="3" borderId="7" xfId="77" applyFont="1" applyFill="1" applyBorder="1" applyAlignment="1">
      <alignment vertical="center" wrapText="1"/>
    </xf>
    <xf numFmtId="0" fontId="18" fillId="3" borderId="8" xfId="77" applyFont="1" applyFill="1" applyBorder="1" applyAlignment="1">
      <alignment horizontal="center" vertical="center" wrapText="1"/>
    </xf>
    <xf numFmtId="37" fontId="18" fillId="3" borderId="8" xfId="77" applyNumberFormat="1" applyFont="1" applyFill="1" applyBorder="1" applyAlignment="1">
      <alignment horizontal="center" vertical="center"/>
    </xf>
    <xf numFmtId="40" fontId="18" fillId="3" borderId="9" xfId="77" applyNumberFormat="1" applyFont="1" applyFill="1" applyBorder="1" applyAlignment="1">
      <alignment vertical="center"/>
    </xf>
    <xf numFmtId="176" fontId="19" fillId="3" borderId="7" xfId="55" applyFont="1" applyFill="1" applyBorder="1" applyAlignment="1">
      <alignment horizontal="center" vertical="center" wrapText="1"/>
    </xf>
    <xf numFmtId="176" fontId="19" fillId="3" borderId="8" xfId="55" applyFont="1" applyFill="1" applyBorder="1" applyAlignment="1">
      <alignment horizontal="center" vertical="center" wrapText="1"/>
    </xf>
    <xf numFmtId="176" fontId="19" fillId="3" borderId="9" xfId="55" applyFont="1" applyFill="1" applyBorder="1" applyAlignment="1">
      <alignment horizontal="center" vertical="center" wrapText="1"/>
    </xf>
    <xf numFmtId="176" fontId="19" fillId="3" borderId="5" xfId="55" applyFont="1" applyFill="1" applyBorder="1" applyAlignment="1">
      <alignment horizontal="right" vertical="center" wrapText="1"/>
    </xf>
    <xf numFmtId="49" fontId="18" fillId="3" borderId="0" xfId="0" applyNumberFormat="1" applyFont="1" applyFill="1" applyAlignment="1">
      <alignment horizontal="center" vertical="center" wrapText="1"/>
    </xf>
    <xf numFmtId="43" fontId="18" fillId="3" borderId="0" xfId="1" applyFont="1" applyFill="1" applyAlignment="1">
      <alignment horizontal="center" vertical="center" wrapText="1"/>
    </xf>
    <xf numFmtId="176" fontId="19" fillId="3" borderId="0" xfId="55" applyFont="1" applyFill="1" applyAlignment="1">
      <alignment horizontal="center" vertical="center" wrapText="1"/>
    </xf>
    <xf numFmtId="0" fontId="18" fillId="3" borderId="0" xfId="0" applyFont="1" applyFill="1" applyAlignment="1">
      <alignment horizontal="left" vertical="center"/>
    </xf>
    <xf numFmtId="49" fontId="18" fillId="3" borderId="0" xfId="55" applyNumberFormat="1" applyFont="1" applyFill="1" applyBorder="1" applyAlignment="1">
      <alignment horizontal="center" vertical="center" wrapText="1"/>
    </xf>
    <xf numFmtId="49" fontId="18" fillId="3" borderId="0" xfId="55" applyNumberFormat="1" applyFont="1" applyFill="1" applyAlignment="1">
      <alignment horizontal="center" vertical="center" wrapText="1"/>
    </xf>
    <xf numFmtId="176" fontId="18" fillId="3" borderId="0" xfId="55" applyFont="1" applyFill="1" applyAlignment="1">
      <alignment horizontal="center" vertical="center" wrapText="1"/>
    </xf>
    <xf numFmtId="176" fontId="20" fillId="3" borderId="0" xfId="55" applyFont="1" applyFill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43" fontId="18" fillId="3" borderId="0" xfId="0" applyNumberFormat="1" applyFont="1" applyFill="1" applyAlignment="1">
      <alignment horizontal="center" vertical="center" wrapText="1"/>
    </xf>
    <xf numFmtId="43" fontId="18" fillId="3" borderId="0" xfId="0" applyNumberFormat="1" applyFont="1" applyFill="1" applyAlignment="1">
      <alignment horizontal="center" vertical="center"/>
    </xf>
    <xf numFmtId="0" fontId="3" fillId="3" borderId="7" xfId="77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/>
    </xf>
    <xf numFmtId="43" fontId="18" fillId="3" borderId="0" xfId="0" applyNumberFormat="1" applyFont="1" applyFill="1" applyAlignment="1">
      <alignment vertical="center"/>
    </xf>
    <xf numFmtId="43" fontId="19" fillId="3" borderId="0" xfId="1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center" wrapText="1"/>
    </xf>
    <xf numFmtId="0" fontId="22" fillId="3" borderId="13" xfId="0" applyFont="1" applyFill="1" applyBorder="1" applyAlignment="1">
      <alignment vertical="center" wrapText="1"/>
    </xf>
    <xf numFmtId="0" fontId="22" fillId="3" borderId="14" xfId="0" applyFont="1" applyFill="1" applyBorder="1" applyAlignment="1">
      <alignment vertical="center"/>
    </xf>
    <xf numFmtId="0" fontId="22" fillId="3" borderId="1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179" fontId="14" fillId="3" borderId="5" xfId="0" applyNumberFormat="1" applyFont="1" applyFill="1" applyBorder="1" applyAlignment="1">
      <alignment horizontal="center" vertical="center" wrapText="1"/>
    </xf>
    <xf numFmtId="176" fontId="14" fillId="3" borderId="5" xfId="55" applyFont="1" applyFill="1" applyBorder="1" applyAlignment="1">
      <alignment horizontal="center" vertical="center" wrapText="1"/>
    </xf>
    <xf numFmtId="176" fontId="14" fillId="3" borderId="5" xfId="55" applyFont="1" applyFill="1" applyBorder="1" applyAlignment="1">
      <alignment horizontal="center" vertical="center" wrapText="1" readingOrder="1"/>
    </xf>
    <xf numFmtId="176" fontId="14" fillId="3" borderId="7" xfId="55" applyFont="1" applyFill="1" applyBorder="1" applyAlignment="1">
      <alignment horizontal="center" vertical="center" wrapText="1"/>
    </xf>
    <xf numFmtId="40" fontId="14" fillId="3" borderId="5" xfId="0" applyNumberFormat="1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top"/>
    </xf>
    <xf numFmtId="0" fontId="14" fillId="3" borderId="0" xfId="0" applyFont="1" applyFill="1" applyAlignment="1">
      <alignment horizontal="center" vertical="top"/>
    </xf>
    <xf numFmtId="0" fontId="22" fillId="3" borderId="0" xfId="0" applyFont="1" applyFill="1" applyAlignment="1">
      <alignment horizontal="left" vertical="top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178" fontId="22" fillId="3" borderId="0" xfId="0" applyNumberFormat="1" applyFont="1" applyFill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0" fontId="14" fillId="3" borderId="5" xfId="0" applyNumberFormat="1" applyFont="1" applyFill="1" applyBorder="1" applyAlignment="1">
      <alignment vertical="center"/>
    </xf>
    <xf numFmtId="40" fontId="14" fillId="3" borderId="7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40" fontId="16" fillId="3" borderId="5" xfId="0" applyNumberFormat="1" applyFont="1" applyFill="1" applyBorder="1" applyAlignment="1">
      <alignment vertical="center"/>
    </xf>
    <xf numFmtId="43" fontId="22" fillId="3" borderId="0" xfId="1" applyFont="1" applyFill="1" applyAlignment="1">
      <alignment vertical="center"/>
    </xf>
    <xf numFmtId="43" fontId="22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43" fontId="14" fillId="3" borderId="0" xfId="0" applyNumberFormat="1" applyFont="1" applyFill="1" applyAlignment="1">
      <alignment horizontal="center" vertical="center"/>
    </xf>
    <xf numFmtId="43" fontId="14" fillId="3" borderId="0" xfId="1" applyFont="1" applyFill="1" applyBorder="1" applyAlignment="1">
      <alignment horizontal="center" vertical="center"/>
    </xf>
    <xf numFmtId="43" fontId="16" fillId="3" borderId="0" xfId="0" applyNumberFormat="1" applyFont="1" applyFill="1" applyAlignment="1">
      <alignment horizontal="center" vertical="center"/>
    </xf>
    <xf numFmtId="176" fontId="22" fillId="3" borderId="0" xfId="0" applyNumberFormat="1" applyFont="1" applyFill="1" applyAlignment="1">
      <alignment vertical="center"/>
    </xf>
    <xf numFmtId="180" fontId="21" fillId="3" borderId="0" xfId="0" applyNumberFormat="1" applyFont="1" applyFill="1" applyAlignment="1">
      <alignment vertical="center"/>
    </xf>
    <xf numFmtId="43" fontId="21" fillId="3" borderId="0" xfId="1" applyFont="1" applyFill="1" applyAlignment="1">
      <alignment vertical="center"/>
    </xf>
    <xf numFmtId="40" fontId="22" fillId="3" borderId="0" xfId="0" applyNumberFormat="1" applyFont="1" applyFill="1" applyAlignment="1">
      <alignment vertical="center"/>
    </xf>
    <xf numFmtId="4" fontId="14" fillId="3" borderId="0" xfId="0" applyNumberFormat="1" applyFont="1" applyFill="1" applyAlignment="1">
      <alignment vertical="center"/>
    </xf>
    <xf numFmtId="43" fontId="14" fillId="3" borderId="0" xfId="1" applyFont="1" applyFill="1" applyAlignment="1">
      <alignment vertical="center"/>
    </xf>
  </cellXfs>
  <cellStyles count="87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60% - Accent1 2" xfId="49"/>
    <cellStyle name="60% - Accent2 2" xfId="50"/>
    <cellStyle name="60% - Accent3 2" xfId="51"/>
    <cellStyle name="60% - Accent4 2" xfId="52"/>
    <cellStyle name="60% - Accent5 2" xfId="53"/>
    <cellStyle name="60% - Accent6 2" xfId="54"/>
    <cellStyle name="Comma 10" xfId="55"/>
    <cellStyle name="Comma 10 2" xfId="56"/>
    <cellStyle name="Comma 11" xfId="57"/>
    <cellStyle name="Comma 2" xfId="58"/>
    <cellStyle name="Comma 2 2" xfId="59"/>
    <cellStyle name="Comma 2 4" xfId="60"/>
    <cellStyle name="Comma 3" xfId="61"/>
    <cellStyle name="Comma 3 2" xfId="62"/>
    <cellStyle name="Comma 3 2 2" xfId="63"/>
    <cellStyle name="Comma 3 3" xfId="64"/>
    <cellStyle name="Comma 3 3 2" xfId="65"/>
    <cellStyle name="Comma 3 5" xfId="66"/>
    <cellStyle name="Comma 4" xfId="67"/>
    <cellStyle name="Comma 4 2" xfId="68"/>
    <cellStyle name="Comma 5" xfId="69"/>
    <cellStyle name="Comma 6" xfId="70"/>
    <cellStyle name="Comma 6 2" xfId="71"/>
    <cellStyle name="Comma 7" xfId="72"/>
    <cellStyle name="Comma 7 2" xfId="73"/>
    <cellStyle name="Comma 8" xfId="74"/>
    <cellStyle name="Comma 9" xfId="75"/>
    <cellStyle name="Neutral 2" xfId="76"/>
    <cellStyle name="Normal 2" xfId="77"/>
    <cellStyle name="Normal 2 2" xfId="78"/>
    <cellStyle name="Normal 3" xfId="79"/>
    <cellStyle name="Normal 4" xfId="80"/>
    <cellStyle name="Normal 4 2" xfId="81"/>
    <cellStyle name="Normal 5" xfId="82"/>
    <cellStyle name="Normal 6" xfId="83"/>
    <cellStyle name="Normal 7" xfId="84"/>
    <cellStyle name="Normal 9" xfId="85"/>
    <cellStyle name="Title 2" xfId="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genesis c henandez\Desktop\APP- NEW DF\Approved AIAPP CY 2024 -Program Directors\2024\APP CY 2024\GSTAFF\EXCEL FILE\APB, APP, PPMP, SPI FY2024 as 0f 15 Dec 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enesis%20c%20henandez\Desktop\APP-%20NEW%20DF\Approved%20AIAPP%20CY%202024%20-Program%20Directors\2024\APP%20CY%202024\GSTAFF\EXCEL%20FILE\(BUDGET)%20Files%20as%20of%2021%20Dec%202023\PAWAF\PAWAF%20%202024\APB%20APP%20PPMP%20SPI%20as%20of%2008%20July%202023\APB%20APP%20PPMP%20SPI-%20PAWAF%20FY%202024%20as%20of%2019%20January%202024%20(Final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B"/>
      <sheetName val="APP"/>
      <sheetName val="PPMP"/>
      <sheetName val="SPI"/>
    </sheetNames>
    <sheetDataSet>
      <sheetData sheetId="0" refreshError="1"/>
      <sheetData sheetId="1">
        <row r="25">
          <cell r="L25">
            <v>86982157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B PAWAF FY 2024  "/>
      <sheetName val="APP FY 2024"/>
      <sheetName val="PPMP PAWAF 2024"/>
      <sheetName val="PPMP PAWAF 2024 (None)"/>
      <sheetName val="SPI PAWAF FY 2024"/>
      <sheetName val="Sheet"/>
      <sheetName val="Sheet2"/>
      <sheetName val="Sheet1"/>
    </sheetNames>
    <sheetDataSet>
      <sheetData sheetId="0"/>
      <sheetData sheetId="1"/>
      <sheetData sheetId="2">
        <row r="1297">
          <cell r="H1297">
            <v>80123970.6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9"/>
  <sheetViews>
    <sheetView view="pageBreakPreview" zoomScale="85" zoomScalePageLayoutView="80" zoomScaleNormal="85" workbookViewId="0">
      <pane ySplit="11" topLeftCell="A23" activePane="bottomLeft" state="frozen"/>
      <selection/>
      <selection pane="bottomLeft" activeCell="L26" sqref="L26"/>
    </sheetView>
  </sheetViews>
  <sheetFormatPr defaultColWidth="9.13636363636364" defaultRowHeight="14"/>
  <cols>
    <col min="1" max="1" width="7.70909090909091" style="124" customWidth="1"/>
    <col min="2" max="2" width="21" style="125" customWidth="1"/>
    <col min="3" max="3" width="20" style="126" customWidth="1"/>
    <col min="4" max="4" width="8" style="125" customWidth="1"/>
    <col min="5" max="5" width="15.5727272727273" style="125" customWidth="1"/>
    <col min="6" max="6" width="12.5727272727273" style="125" customWidth="1"/>
    <col min="7" max="7" width="11" style="125" customWidth="1"/>
    <col min="8" max="9" width="12.2818181818182" style="125" customWidth="1"/>
    <col min="10" max="10" width="19.2818181818182" style="125" customWidth="1"/>
    <col min="11" max="11" width="19.1363636363636" style="124" customWidth="1"/>
    <col min="12" max="12" width="18.8545454545455" style="124" customWidth="1"/>
    <col min="13" max="13" width="5.28181818181818" style="124" customWidth="1"/>
    <col min="14" max="14" width="4.70909090909091" style="124" customWidth="1"/>
    <col min="15" max="15" width="23.7090909090909" style="125" customWidth="1"/>
    <col min="16" max="16" width="9.13636363636364" style="124" hidden="1" customWidth="1"/>
    <col min="17" max="17" width="14.2818181818182" style="124" hidden="1" customWidth="1"/>
    <col min="18" max="18" width="21.1363636363636" style="124" hidden="1" customWidth="1"/>
    <col min="19" max="29" width="9.13636363636364" style="124" customWidth="1"/>
    <col min="30" max="16384" width="9.13636363636364" style="124"/>
  </cols>
  <sheetData>
    <row r="1" spans="1:1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57"/>
    </row>
    <row r="2" spans="1:15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58"/>
    </row>
    <row r="3" s="121" customFormat="1" spans="1:15">
      <c r="A3" s="129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58"/>
    </row>
    <row r="4" spans="1:1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58"/>
    </row>
    <row r="5" spans="1:15">
      <c r="A5" s="131"/>
      <c r="B5" s="126"/>
      <c r="D5" s="126"/>
      <c r="E5" s="126"/>
      <c r="F5" s="126"/>
      <c r="G5" s="126"/>
      <c r="H5" s="126"/>
      <c r="I5" s="126"/>
      <c r="J5" s="126"/>
      <c r="K5" s="126"/>
      <c r="L5" s="159"/>
      <c r="M5" s="159"/>
      <c r="N5" s="126"/>
      <c r="O5" s="126"/>
    </row>
    <row r="6" spans="1:15">
      <c r="A6" s="132" t="s">
        <v>4</v>
      </c>
      <c r="B6" s="124"/>
      <c r="C6" s="124"/>
      <c r="D6" s="124"/>
      <c r="E6" s="124"/>
      <c r="F6" s="124"/>
      <c r="G6" s="124"/>
      <c r="H6" s="124"/>
      <c r="I6" s="124"/>
      <c r="J6" s="124"/>
      <c r="O6" s="124"/>
    </row>
    <row r="7" spans="1:15">
      <c r="A7" s="133"/>
      <c r="B7" s="134"/>
      <c r="C7" s="135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4"/>
    </row>
    <row r="8" ht="18" spans="1:15">
      <c r="A8" s="136" t="s">
        <v>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="121" customFormat="1" ht="30" customHeight="1" spans="1:15">
      <c r="A9" s="138" t="s">
        <v>6</v>
      </c>
      <c r="B9" s="138" t="s">
        <v>7</v>
      </c>
      <c r="C9" s="138" t="s">
        <v>8</v>
      </c>
      <c r="D9" s="138" t="s">
        <v>9</v>
      </c>
      <c r="E9" s="138" t="s">
        <v>10</v>
      </c>
      <c r="F9" s="138" t="s">
        <v>11</v>
      </c>
      <c r="G9" s="139"/>
      <c r="H9" s="139"/>
      <c r="I9" s="139"/>
      <c r="J9" s="138" t="s">
        <v>12</v>
      </c>
      <c r="K9" s="138" t="s">
        <v>13</v>
      </c>
      <c r="L9" s="140"/>
      <c r="M9" s="140"/>
      <c r="N9" s="160"/>
      <c r="O9" s="138" t="s">
        <v>14</v>
      </c>
    </row>
    <row r="10" s="121" customFormat="1" ht="63" customHeight="1" spans="1:15">
      <c r="A10" s="140"/>
      <c r="B10" s="139"/>
      <c r="C10" s="138"/>
      <c r="D10" s="139"/>
      <c r="E10" s="139"/>
      <c r="F10" s="138" t="s">
        <v>15</v>
      </c>
      <c r="G10" s="138" t="s">
        <v>16</v>
      </c>
      <c r="H10" s="138" t="s">
        <v>17</v>
      </c>
      <c r="I10" s="138" t="s">
        <v>18</v>
      </c>
      <c r="J10" s="139"/>
      <c r="K10" s="138" t="s">
        <v>19</v>
      </c>
      <c r="L10" s="138" t="s">
        <v>20</v>
      </c>
      <c r="M10" s="138" t="s">
        <v>21</v>
      </c>
      <c r="N10" s="161" t="s">
        <v>22</v>
      </c>
      <c r="O10" s="138" t="s">
        <v>23</v>
      </c>
    </row>
    <row r="11" ht="19.5" customHeight="1" spans="1:15">
      <c r="A11" s="141">
        <v>1</v>
      </c>
      <c r="B11" s="141">
        <v>2</v>
      </c>
      <c r="C11" s="141">
        <v>3</v>
      </c>
      <c r="D11" s="141">
        <v>4</v>
      </c>
      <c r="E11" s="141">
        <v>6</v>
      </c>
      <c r="F11" s="141">
        <v>7</v>
      </c>
      <c r="G11" s="141">
        <v>8</v>
      </c>
      <c r="H11" s="141">
        <v>9</v>
      </c>
      <c r="I11" s="141">
        <v>10</v>
      </c>
      <c r="J11" s="141">
        <v>11</v>
      </c>
      <c r="K11" s="141">
        <v>12</v>
      </c>
      <c r="L11" s="141">
        <v>13</v>
      </c>
      <c r="M11" s="141">
        <v>14</v>
      </c>
      <c r="N11" s="162">
        <v>15</v>
      </c>
      <c r="O11" s="141">
        <v>16</v>
      </c>
    </row>
    <row r="12" s="121" customFormat="1" ht="52.5" spans="1:15">
      <c r="A12" s="141">
        <v>2</v>
      </c>
      <c r="B12" s="141" t="s">
        <v>24</v>
      </c>
      <c r="C12" s="141" t="s">
        <v>25</v>
      </c>
      <c r="D12" s="141" t="s">
        <v>26</v>
      </c>
      <c r="E12" s="141" t="s">
        <v>27</v>
      </c>
      <c r="F12" s="142" t="s">
        <v>28</v>
      </c>
      <c r="G12" s="142" t="s">
        <v>29</v>
      </c>
      <c r="H12" s="142" t="str">
        <f>F12</f>
        <v>Quarterly</v>
      </c>
      <c r="I12" s="142" t="str">
        <f>H12</f>
        <v>Quarterly</v>
      </c>
      <c r="J12" s="141" t="s">
        <v>30</v>
      </c>
      <c r="K12" s="163">
        <v>38972680.6</v>
      </c>
      <c r="L12" s="163">
        <f>K12</f>
        <v>38972680.6</v>
      </c>
      <c r="M12" s="164"/>
      <c r="N12" s="164"/>
      <c r="O12" s="141" t="s">
        <v>31</v>
      </c>
    </row>
    <row r="13" s="121" customFormat="1" ht="52.5" spans="1:15">
      <c r="A13" s="141">
        <v>3</v>
      </c>
      <c r="B13" s="141" t="s">
        <v>32</v>
      </c>
      <c r="C13" s="141" t="s">
        <v>33</v>
      </c>
      <c r="D13" s="141" t="s">
        <v>26</v>
      </c>
      <c r="E13" s="141" t="s">
        <v>27</v>
      </c>
      <c r="F13" s="142" t="str">
        <f>F12</f>
        <v>Quarterly</v>
      </c>
      <c r="G13" s="142" t="s">
        <v>29</v>
      </c>
      <c r="H13" s="142" t="str">
        <f>H12</f>
        <v>Quarterly</v>
      </c>
      <c r="I13" s="142" t="str">
        <f>I12</f>
        <v>Quarterly</v>
      </c>
      <c r="J13" s="141" t="str">
        <f>J12</f>
        <v>GAA CY 2024</v>
      </c>
      <c r="K13" s="163">
        <v>24438115</v>
      </c>
      <c r="L13" s="163">
        <v>24438115</v>
      </c>
      <c r="M13" s="164"/>
      <c r="N13" s="164"/>
      <c r="O13" s="141" t="s">
        <v>31</v>
      </c>
    </row>
    <row r="14" s="121" customFormat="1" ht="52.5" spans="1:15">
      <c r="A14" s="141">
        <v>4</v>
      </c>
      <c r="B14" s="141" t="s">
        <v>34</v>
      </c>
      <c r="C14" s="141" t="s">
        <v>35</v>
      </c>
      <c r="D14" s="141" t="s">
        <v>26</v>
      </c>
      <c r="E14" s="141" t="s">
        <v>27</v>
      </c>
      <c r="F14" s="142" t="str">
        <f>F13</f>
        <v>Quarterly</v>
      </c>
      <c r="G14" s="142" t="s">
        <v>29</v>
      </c>
      <c r="H14" s="142" t="str">
        <f>F14</f>
        <v>Quarterly</v>
      </c>
      <c r="I14" s="142" t="str">
        <f>H14</f>
        <v>Quarterly</v>
      </c>
      <c r="J14" s="141" t="str">
        <f t="shared" ref="J14:J23" si="0">J13</f>
        <v>GAA CY 2024</v>
      </c>
      <c r="K14" s="163">
        <v>5798000</v>
      </c>
      <c r="L14" s="163">
        <v>5798000</v>
      </c>
      <c r="M14" s="164"/>
      <c r="N14" s="164"/>
      <c r="O14" s="141" t="s">
        <v>31</v>
      </c>
    </row>
    <row r="15" s="121" customFormat="1" ht="52.5" spans="1:15">
      <c r="A15" s="141">
        <v>5</v>
      </c>
      <c r="B15" s="143" t="s">
        <v>36</v>
      </c>
      <c r="C15" s="143" t="s">
        <v>37</v>
      </c>
      <c r="D15" s="141" t="s">
        <v>26</v>
      </c>
      <c r="E15" s="141" t="s">
        <v>27</v>
      </c>
      <c r="F15" s="142" t="str">
        <f>F16</f>
        <v>Quarterly</v>
      </c>
      <c r="G15" s="142" t="s">
        <v>29</v>
      </c>
      <c r="H15" s="142" t="str">
        <f>H16</f>
        <v>Quarterly</v>
      </c>
      <c r="I15" s="142" t="str">
        <f>I16</f>
        <v>Quarterly</v>
      </c>
      <c r="J15" s="141" t="str">
        <f t="shared" si="0"/>
        <v>GAA CY 2024</v>
      </c>
      <c r="K15" s="163">
        <v>3412740</v>
      </c>
      <c r="L15" s="163">
        <v>3412740</v>
      </c>
      <c r="M15" s="164"/>
      <c r="N15" s="164"/>
      <c r="O15" s="141" t="s">
        <v>31</v>
      </c>
    </row>
    <row r="16" s="121" customFormat="1" ht="52.5" spans="1:15">
      <c r="A16" s="141">
        <v>6</v>
      </c>
      <c r="B16" s="143" t="s">
        <v>38</v>
      </c>
      <c r="C16" s="143" t="s">
        <v>39</v>
      </c>
      <c r="D16" s="141" t="s">
        <v>26</v>
      </c>
      <c r="E16" s="141" t="s">
        <v>40</v>
      </c>
      <c r="F16" s="142" t="str">
        <f>F13</f>
        <v>Quarterly</v>
      </c>
      <c r="G16" s="142" t="s">
        <v>29</v>
      </c>
      <c r="H16" s="142" t="str">
        <f>H13</f>
        <v>Quarterly</v>
      </c>
      <c r="I16" s="142" t="str">
        <f>I13</f>
        <v>Quarterly</v>
      </c>
      <c r="J16" s="141" t="str">
        <f t="shared" si="0"/>
        <v>GAA CY 2024</v>
      </c>
      <c r="K16" s="163">
        <v>2577852</v>
      </c>
      <c r="L16" s="163">
        <v>2577852</v>
      </c>
      <c r="M16" s="164"/>
      <c r="N16" s="164"/>
      <c r="O16" s="141" t="s">
        <v>31</v>
      </c>
    </row>
    <row r="17" s="121" customFormat="1" ht="52.5" spans="1:15">
      <c r="A17" s="141">
        <v>7</v>
      </c>
      <c r="B17" s="143" t="s">
        <v>41</v>
      </c>
      <c r="C17" s="144" t="s">
        <v>42</v>
      </c>
      <c r="D17" s="141" t="s">
        <v>26</v>
      </c>
      <c r="E17" s="141" t="s">
        <v>27</v>
      </c>
      <c r="F17" s="142" t="s">
        <v>43</v>
      </c>
      <c r="G17" s="142" t="s">
        <v>29</v>
      </c>
      <c r="H17" s="142" t="str">
        <f>F17</f>
        <v>1st, 2nd and 3rd Quarter</v>
      </c>
      <c r="I17" s="142" t="str">
        <f>H17</f>
        <v>1st, 2nd and 3rd Quarter</v>
      </c>
      <c r="J17" s="141" t="str">
        <f t="shared" si="0"/>
        <v>GAA CY 2024</v>
      </c>
      <c r="K17" s="163">
        <v>1847250</v>
      </c>
      <c r="L17" s="163">
        <v>1847250</v>
      </c>
      <c r="M17" s="164"/>
      <c r="N17" s="164"/>
      <c r="O17" s="141" t="s">
        <v>31</v>
      </c>
    </row>
    <row r="18" s="121" customFormat="1" ht="52.5" spans="1:17">
      <c r="A18" s="141">
        <v>8</v>
      </c>
      <c r="B18" s="143" t="s">
        <v>44</v>
      </c>
      <c r="C18" s="145" t="s">
        <v>45</v>
      </c>
      <c r="D18" s="141" t="s">
        <v>26</v>
      </c>
      <c r="E18" s="141" t="s">
        <v>27</v>
      </c>
      <c r="F18" s="142" t="s">
        <v>46</v>
      </c>
      <c r="G18" s="142" t="s">
        <v>29</v>
      </c>
      <c r="H18" s="142" t="str">
        <f>F18</f>
        <v>1st Quarter</v>
      </c>
      <c r="I18" s="142" t="str">
        <f>H18</f>
        <v>1st Quarter</v>
      </c>
      <c r="J18" s="141" t="str">
        <f t="shared" si="0"/>
        <v>GAA CY 2024</v>
      </c>
      <c r="K18" s="163">
        <v>995500</v>
      </c>
      <c r="L18" s="163">
        <v>995500</v>
      </c>
      <c r="M18" s="164"/>
      <c r="N18" s="164"/>
      <c r="O18" s="141" t="s">
        <v>31</v>
      </c>
      <c r="Q18" s="174" t="e">
        <f>#REF!+K12</f>
        <v>#REF!</v>
      </c>
    </row>
    <row r="19" s="121" customFormat="1" ht="52.5" spans="1:15">
      <c r="A19" s="141">
        <v>9</v>
      </c>
      <c r="B19" s="143" t="s">
        <v>47</v>
      </c>
      <c r="C19" s="143" t="s">
        <v>48</v>
      </c>
      <c r="D19" s="141" t="s">
        <v>26</v>
      </c>
      <c r="E19" s="141" t="s">
        <v>27</v>
      </c>
      <c r="F19" s="142" t="str">
        <f>F13</f>
        <v>Quarterly</v>
      </c>
      <c r="G19" s="142" t="s">
        <v>29</v>
      </c>
      <c r="H19" s="142" t="str">
        <f>F19</f>
        <v>Quarterly</v>
      </c>
      <c r="I19" s="142" t="str">
        <f>I13</f>
        <v>Quarterly</v>
      </c>
      <c r="J19" s="141" t="str">
        <f t="shared" si="0"/>
        <v>GAA CY 2024</v>
      </c>
      <c r="K19" s="163">
        <v>847850</v>
      </c>
      <c r="L19" s="163">
        <v>847850</v>
      </c>
      <c r="M19" s="164"/>
      <c r="N19" s="164"/>
      <c r="O19" s="141" t="s">
        <v>31</v>
      </c>
    </row>
    <row r="20" s="121" customFormat="1" ht="52.5" spans="1:15">
      <c r="A20" s="141">
        <v>10</v>
      </c>
      <c r="B20" s="143" t="s">
        <v>49</v>
      </c>
      <c r="C20" s="143" t="s">
        <v>50</v>
      </c>
      <c r="D20" s="141" t="s">
        <v>26</v>
      </c>
      <c r="E20" s="141" t="s">
        <v>27</v>
      </c>
      <c r="F20" s="142" t="s">
        <v>51</v>
      </c>
      <c r="G20" s="142" t="s">
        <v>29</v>
      </c>
      <c r="H20" s="142" t="str">
        <f>F20</f>
        <v>2nd, 3rd and 4th Quarter</v>
      </c>
      <c r="I20" s="142" t="str">
        <f>H20</f>
        <v>2nd, 3rd and 4th Quarter</v>
      </c>
      <c r="J20" s="141" t="str">
        <f t="shared" si="0"/>
        <v>GAA CY 2024</v>
      </c>
      <c r="K20" s="163">
        <v>490983</v>
      </c>
      <c r="L20" s="163">
        <v>490983</v>
      </c>
      <c r="M20" s="164"/>
      <c r="N20" s="164"/>
      <c r="O20" s="141" t="str">
        <f>O19</f>
        <v>Procurement Requirements for CY 2024</v>
      </c>
    </row>
    <row r="21" s="121" customFormat="1" ht="70" spans="1:15">
      <c r="A21" s="141">
        <v>11</v>
      </c>
      <c r="B21" s="146" t="s">
        <v>52</v>
      </c>
      <c r="C21" s="143" t="s">
        <v>53</v>
      </c>
      <c r="D21" s="141" t="s">
        <v>26</v>
      </c>
      <c r="E21" s="141" t="s">
        <v>27</v>
      </c>
      <c r="F21" s="142" t="s">
        <v>43</v>
      </c>
      <c r="G21" s="142" t="s">
        <v>29</v>
      </c>
      <c r="H21" s="142" t="str">
        <f>F21</f>
        <v>1st, 2nd and 3rd Quarter</v>
      </c>
      <c r="I21" s="142" t="str">
        <f>H21</f>
        <v>1st, 2nd and 3rd Quarter</v>
      </c>
      <c r="J21" s="141" t="str">
        <f t="shared" si="0"/>
        <v>GAA CY 2024</v>
      </c>
      <c r="K21" s="163">
        <v>336000</v>
      </c>
      <c r="L21" s="163">
        <v>336000</v>
      </c>
      <c r="M21" s="164"/>
      <c r="N21" s="164"/>
      <c r="O21" s="141" t="s">
        <v>31</v>
      </c>
    </row>
    <row r="22" s="121" customFormat="1" ht="52.5" spans="1:15">
      <c r="A22" s="141">
        <v>12</v>
      </c>
      <c r="B22" s="146" t="s">
        <v>54</v>
      </c>
      <c r="C22" s="143" t="s">
        <v>55</v>
      </c>
      <c r="D22" s="141" t="s">
        <v>26</v>
      </c>
      <c r="E22" s="141" t="str">
        <f>E21</f>
        <v>Negotiated 53.9</v>
      </c>
      <c r="F22" s="142" t="str">
        <f>H22</f>
        <v>Quarterly</v>
      </c>
      <c r="G22" s="142" t="s">
        <v>29</v>
      </c>
      <c r="H22" s="142" t="str">
        <f>H14</f>
        <v>Quarterly</v>
      </c>
      <c r="I22" s="142" t="str">
        <f>H22</f>
        <v>Quarterly</v>
      </c>
      <c r="J22" s="141" t="str">
        <f t="shared" si="0"/>
        <v>GAA CY 2024</v>
      </c>
      <c r="K22" s="163">
        <v>320000</v>
      </c>
      <c r="L22" s="163">
        <f>K22</f>
        <v>320000</v>
      </c>
      <c r="M22" s="164"/>
      <c r="N22" s="164"/>
      <c r="O22" s="141" t="str">
        <f t="shared" ref="O22" si="1">O21</f>
        <v>Procurement Requirements for CY 2024</v>
      </c>
    </row>
    <row r="23" s="121" customFormat="1" ht="52.5" spans="1:18">
      <c r="A23" s="141">
        <v>13</v>
      </c>
      <c r="B23" s="146" t="s">
        <v>56</v>
      </c>
      <c r="C23" s="143" t="s">
        <v>57</v>
      </c>
      <c r="D23" s="141" t="s">
        <v>26</v>
      </c>
      <c r="E23" s="141" t="s">
        <v>27</v>
      </c>
      <c r="F23" s="142" t="s">
        <v>46</v>
      </c>
      <c r="G23" s="142" t="s">
        <v>29</v>
      </c>
      <c r="H23" s="142" t="str">
        <f>F23</f>
        <v>1st Quarter</v>
      </c>
      <c r="I23" s="142" t="str">
        <f>H23</f>
        <v>1st Quarter</v>
      </c>
      <c r="J23" s="141" t="str">
        <f t="shared" si="0"/>
        <v>GAA CY 2024</v>
      </c>
      <c r="K23" s="163">
        <v>87000</v>
      </c>
      <c r="L23" s="163">
        <v>87000</v>
      </c>
      <c r="M23" s="164"/>
      <c r="N23" s="164"/>
      <c r="O23" s="141" t="str">
        <f>O21</f>
        <v>Procurement Requirements for CY 2024</v>
      </c>
      <c r="R23" s="175">
        <v>87598157</v>
      </c>
    </row>
    <row r="24" ht="18" spans="1:15">
      <c r="A24" s="141"/>
      <c r="B24" s="147"/>
      <c r="C24" s="136" t="s">
        <v>58</v>
      </c>
      <c r="D24" s="148"/>
      <c r="E24" s="149"/>
      <c r="F24" s="149"/>
      <c r="G24" s="149"/>
      <c r="H24" s="149"/>
      <c r="I24" s="149"/>
      <c r="J24" s="165"/>
      <c r="K24" s="166">
        <f>SUM(K12:K23)</f>
        <v>80123970.6</v>
      </c>
      <c r="L24" s="166">
        <f>K24</f>
        <v>80123970.6</v>
      </c>
      <c r="M24" s="164"/>
      <c r="N24" s="164"/>
      <c r="O24" s="147"/>
    </row>
    <row r="25" spans="2:18">
      <c r="B25" s="124"/>
      <c r="C25" s="124"/>
      <c r="D25" s="124"/>
      <c r="E25" s="124"/>
      <c r="F25" s="124"/>
      <c r="G25" s="124"/>
      <c r="H25" s="124"/>
      <c r="I25" s="124"/>
      <c r="J25" s="124"/>
      <c r="O25" s="124"/>
      <c r="R25" s="176">
        <f>[1]APP!$L$25</f>
        <v>86982157</v>
      </c>
    </row>
    <row r="26" spans="1:13">
      <c r="A26" s="150"/>
      <c r="B26" s="124"/>
      <c r="C26" s="124"/>
      <c r="D26" s="124"/>
      <c r="E26" s="124"/>
      <c r="F26" s="150"/>
      <c r="G26" s="124"/>
      <c r="H26" s="124"/>
      <c r="I26" s="124"/>
      <c r="J26" s="124"/>
      <c r="K26" s="167"/>
      <c r="L26" s="168"/>
      <c r="M26" s="168"/>
    </row>
    <row r="27" s="122" customFormat="1" ht="17.5" spans="2:18">
      <c r="B27" s="122" t="s">
        <v>59</v>
      </c>
      <c r="C27" s="151"/>
      <c r="D27" s="152"/>
      <c r="E27" s="152" t="s">
        <v>60</v>
      </c>
      <c r="F27" s="152"/>
      <c r="G27" s="152"/>
      <c r="H27" s="152"/>
      <c r="I27" s="152"/>
      <c r="J27" s="152"/>
      <c r="K27" s="169" t="s">
        <v>61</v>
      </c>
      <c r="R27" s="177" t="e">
        <f>#REF!</f>
        <v>#REF!</v>
      </c>
    </row>
    <row r="28" s="122" customFormat="1" ht="17.5" spans="2:18">
      <c r="B28" s="152"/>
      <c r="C28" s="151"/>
      <c r="D28" s="152"/>
      <c r="E28" s="152"/>
      <c r="F28" s="152"/>
      <c r="G28" s="152"/>
      <c r="H28" s="152"/>
      <c r="I28" s="152"/>
      <c r="J28" s="152"/>
      <c r="O28" s="170"/>
      <c r="R28" s="177" t="e">
        <f>#REF!</f>
        <v>#REF!</v>
      </c>
    </row>
    <row r="29" s="122" customFormat="1" ht="17.5" spans="2:18">
      <c r="B29" s="152"/>
      <c r="C29" s="151"/>
      <c r="D29" s="152"/>
      <c r="E29" s="152"/>
      <c r="F29" s="152"/>
      <c r="G29" s="152"/>
      <c r="H29" s="152"/>
      <c r="I29" s="152"/>
      <c r="J29" s="152"/>
      <c r="O29" s="152"/>
      <c r="R29" s="178">
        <f>'PPMP PAWAF 2024'!H1297</f>
        <v>80123970.6</v>
      </c>
    </row>
    <row r="30" s="122" customFormat="1" ht="17.5" spans="2:15">
      <c r="B30" s="152"/>
      <c r="C30" s="151"/>
      <c r="D30" s="152"/>
      <c r="E30" s="152"/>
      <c r="F30" s="152"/>
      <c r="G30" s="152"/>
      <c r="H30" s="152"/>
      <c r="I30" s="152"/>
      <c r="J30" s="152"/>
      <c r="O30" s="152"/>
    </row>
    <row r="31" s="122" customFormat="1" ht="17.5" spans="2:15">
      <c r="B31" s="152"/>
      <c r="C31" s="152"/>
      <c r="D31" s="152"/>
      <c r="E31" s="152"/>
      <c r="F31" s="152"/>
      <c r="G31" s="152"/>
      <c r="H31" s="152"/>
      <c r="I31" s="152"/>
      <c r="J31" s="152"/>
      <c r="O31" s="171"/>
    </row>
    <row r="32" s="123" customFormat="1" ht="18" spans="1:15">
      <c r="A32" s="122"/>
      <c r="B32" s="123" t="s">
        <v>62</v>
      </c>
      <c r="C32" s="153"/>
      <c r="E32" s="154" t="s">
        <v>63</v>
      </c>
      <c r="F32" s="154"/>
      <c r="G32" s="154"/>
      <c r="H32" s="154"/>
      <c r="K32" s="123" t="s">
        <v>64</v>
      </c>
      <c r="O32" s="172"/>
    </row>
    <row r="33" s="122" customFormat="1" ht="17.5" spans="2:15">
      <c r="B33" s="122" t="s">
        <v>65</v>
      </c>
      <c r="C33" s="152"/>
      <c r="E33" s="155" t="s">
        <v>66</v>
      </c>
      <c r="F33" s="155"/>
      <c r="G33" s="155"/>
      <c r="H33" s="155"/>
      <c r="K33" s="122" t="s">
        <v>67</v>
      </c>
      <c r="O33" s="152"/>
    </row>
    <row r="34" s="122" customFormat="1" ht="17.5" spans="2:15">
      <c r="B34" s="122" t="s">
        <v>68</v>
      </c>
      <c r="C34" s="151"/>
      <c r="E34" s="155" t="s">
        <v>69</v>
      </c>
      <c r="F34" s="155"/>
      <c r="G34" s="155"/>
      <c r="H34" s="155"/>
      <c r="K34" s="122" t="s">
        <v>70</v>
      </c>
      <c r="O34" s="152"/>
    </row>
    <row r="35" spans="5:11">
      <c r="E35" s="156"/>
      <c r="F35" s="156"/>
      <c r="K35" s="167"/>
    </row>
    <row r="37" spans="11:11">
      <c r="K37" s="173"/>
    </row>
    <row r="38" hidden="1" spans="11:11">
      <c r="K38" s="167">
        <v>66791368.6</v>
      </c>
    </row>
    <row r="39" hidden="1" spans="11:11">
      <c r="K39" s="168">
        <f>L24-K38</f>
        <v>13332602</v>
      </c>
    </row>
  </sheetData>
  <mergeCells count="23">
    <mergeCell ref="A1:O1"/>
    <mergeCell ref="A2:O2"/>
    <mergeCell ref="A3:O3"/>
    <mergeCell ref="A4:O4"/>
    <mergeCell ref="A6:H6"/>
    <mergeCell ref="A8:O8"/>
    <mergeCell ref="F9:I9"/>
    <mergeCell ref="K9:N9"/>
    <mergeCell ref="D24:J24"/>
    <mergeCell ref="A25:O25"/>
    <mergeCell ref="A26:E26"/>
    <mergeCell ref="F26:J26"/>
    <mergeCell ref="E27:H27"/>
    <mergeCell ref="K27:O27"/>
    <mergeCell ref="E32:H32"/>
    <mergeCell ref="E33:H33"/>
    <mergeCell ref="E34:H34"/>
    <mergeCell ref="A9:A10"/>
    <mergeCell ref="B9:B10"/>
    <mergeCell ref="C9:C10"/>
    <mergeCell ref="D9:D10"/>
    <mergeCell ref="E9:E10"/>
    <mergeCell ref="J9:J10"/>
  </mergeCells>
  <printOptions horizontalCentered="1"/>
  <pageMargins left="0" right="0" top="0" bottom="0" header="0" footer="0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29"/>
  <sheetViews>
    <sheetView showGridLines="0" view="pageBreakPreview" zoomScale="50" zoomScaleNormal="85" workbookViewId="0">
      <pane ySplit="11" topLeftCell="A1294" activePane="bottomLeft" state="frozen"/>
      <selection/>
      <selection pane="bottomLeft" activeCell="A1323" sqref="$A1323:$XFD1327"/>
    </sheetView>
  </sheetViews>
  <sheetFormatPr defaultColWidth="9.13636363636364" defaultRowHeight="15.5"/>
  <cols>
    <col min="1" max="1" width="7.28181818181818" style="68" customWidth="1"/>
    <col min="2" max="2" width="17.2818181818182" style="68" customWidth="1"/>
    <col min="3" max="3" width="39.4272727272727" style="69" customWidth="1"/>
    <col min="4" max="4" width="10.5727272727273" style="70" customWidth="1"/>
    <col min="5" max="5" width="9.13636363636364" style="70" customWidth="1"/>
    <col min="6" max="6" width="12.4272727272727" style="68" customWidth="1"/>
    <col min="7" max="7" width="14.5727272727273" style="71" customWidth="1"/>
    <col min="8" max="8" width="20.1363636363636" style="72" customWidth="1"/>
    <col min="9" max="9" width="18.7090909090909" style="68" customWidth="1"/>
    <col min="10" max="10" width="4.70909090909091" style="68" customWidth="1"/>
    <col min="11" max="12" width="5" style="68" customWidth="1"/>
    <col min="13" max="13" width="4.85454545454545" style="68" customWidth="1"/>
    <col min="14" max="14" width="5.85454545454545" style="68" customWidth="1"/>
    <col min="15" max="16" width="4.70909090909091" style="68" customWidth="1"/>
    <col min="17" max="17" width="5.13636363636364" style="68" customWidth="1"/>
    <col min="18" max="18" width="5.70909090909091" style="68" customWidth="1"/>
    <col min="19" max="19" width="4.85454545454545" style="68" customWidth="1"/>
    <col min="20" max="20" width="5.28181818181818" style="68" customWidth="1"/>
    <col min="21" max="21" width="5.42727272727273" style="68" customWidth="1"/>
    <col min="22" max="22" width="14.2818181818182" style="73" hidden="1" customWidth="1"/>
    <col min="23" max="23" width="17.5727272727273" style="73" hidden="1" customWidth="1"/>
    <col min="24" max="25" width="17.5727272727273" style="66" hidden="1" customWidth="1"/>
    <col min="26" max="26" width="18.2818181818182" style="68" customWidth="1"/>
    <col min="27" max="27" width="17.5727272727273" style="71" hidden="1" customWidth="1"/>
    <col min="28" max="28" width="14.2818181818182" style="68" hidden="1" customWidth="1"/>
    <col min="29" max="16384" width="9.13636363636364" style="68"/>
  </cols>
  <sheetData>
    <row r="1" spans="1:2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ht="15" customHeight="1" spans="1:21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>
      <c r="A5" s="69"/>
      <c r="B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>
      <c r="A7" s="69"/>
      <c r="B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 t="s">
        <v>73</v>
      </c>
      <c r="M8" s="76"/>
      <c r="N8" s="76"/>
      <c r="O8" s="76"/>
      <c r="P8" s="76"/>
      <c r="Q8" s="76"/>
      <c r="R8" s="76"/>
      <c r="S8" s="76"/>
      <c r="T8" s="76"/>
      <c r="U8" s="93"/>
    </row>
    <row r="9" ht="31" spans="1:21">
      <c r="A9" s="77" t="s">
        <v>74</v>
      </c>
      <c r="B9" s="77" t="s">
        <v>75</v>
      </c>
      <c r="C9" s="77" t="s">
        <v>76</v>
      </c>
      <c r="D9" s="78" t="s">
        <v>77</v>
      </c>
      <c r="E9" s="77" t="s">
        <v>78</v>
      </c>
      <c r="F9" s="77"/>
      <c r="G9" s="77"/>
      <c r="H9" s="79" t="s">
        <v>79</v>
      </c>
      <c r="I9" s="77" t="s">
        <v>80</v>
      </c>
      <c r="J9" s="77" t="s">
        <v>81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>
      <c r="A10" s="77">
        <v>1</v>
      </c>
      <c r="B10" s="77">
        <v>2</v>
      </c>
      <c r="C10" s="77">
        <v>3</v>
      </c>
      <c r="D10" s="78">
        <v>4</v>
      </c>
      <c r="E10" s="77">
        <v>5</v>
      </c>
      <c r="F10" s="77"/>
      <c r="G10" s="77"/>
      <c r="H10" s="80">
        <v>6</v>
      </c>
      <c r="I10" s="77">
        <v>7</v>
      </c>
      <c r="J10" s="77">
        <v>8</v>
      </c>
      <c r="K10" s="77">
        <v>9</v>
      </c>
      <c r="L10" s="77">
        <v>10</v>
      </c>
      <c r="M10" s="77">
        <v>11</v>
      </c>
      <c r="N10" s="77">
        <v>12</v>
      </c>
      <c r="O10" s="77">
        <v>13</v>
      </c>
      <c r="P10" s="77">
        <v>14</v>
      </c>
      <c r="Q10" s="77">
        <v>15</v>
      </c>
      <c r="R10" s="77">
        <v>16</v>
      </c>
      <c r="S10" s="77">
        <v>17</v>
      </c>
      <c r="T10" s="77">
        <v>18</v>
      </c>
      <c r="U10" s="77">
        <v>19</v>
      </c>
    </row>
    <row r="11" s="66" customFormat="1" spans="1:27">
      <c r="A11" s="77">
        <v>2</v>
      </c>
      <c r="B11" s="77"/>
      <c r="C11" s="75"/>
      <c r="D11" s="78"/>
      <c r="E11" s="81" t="s">
        <v>82</v>
      </c>
      <c r="F11" s="77" t="s">
        <v>83</v>
      </c>
      <c r="G11" s="82" t="s">
        <v>84</v>
      </c>
      <c r="H11" s="83"/>
      <c r="I11" s="77"/>
      <c r="J11" s="77" t="s">
        <v>85</v>
      </c>
      <c r="K11" s="77" t="s">
        <v>86</v>
      </c>
      <c r="L11" s="77" t="s">
        <v>87</v>
      </c>
      <c r="M11" s="77" t="s">
        <v>88</v>
      </c>
      <c r="N11" s="77" t="s">
        <v>89</v>
      </c>
      <c r="O11" s="77" t="s">
        <v>90</v>
      </c>
      <c r="P11" s="77" t="s">
        <v>91</v>
      </c>
      <c r="Q11" s="77" t="s">
        <v>92</v>
      </c>
      <c r="R11" s="77" t="s">
        <v>93</v>
      </c>
      <c r="S11" s="77" t="s">
        <v>94</v>
      </c>
      <c r="T11" s="77" t="s">
        <v>95</v>
      </c>
      <c r="U11" s="77" t="s">
        <v>96</v>
      </c>
      <c r="V11" s="73"/>
      <c r="W11" s="73"/>
      <c r="AA11" s="94"/>
    </row>
    <row r="12" s="66" customFormat="1" spans="1:27">
      <c r="A12" s="77">
        <v>3</v>
      </c>
      <c r="B12" s="84" t="s">
        <v>49</v>
      </c>
      <c r="C12" s="84" t="s">
        <v>50</v>
      </c>
      <c r="D12" s="85" t="s">
        <v>97</v>
      </c>
      <c r="E12" s="85"/>
      <c r="F12" s="85"/>
      <c r="G12" s="84"/>
      <c r="H12" s="86">
        <v>490983</v>
      </c>
      <c r="I12" s="84" t="s">
        <v>27</v>
      </c>
      <c r="J12" s="84"/>
      <c r="K12" s="84"/>
      <c r="L12" s="84"/>
      <c r="M12" s="84"/>
      <c r="N12" s="84"/>
      <c r="O12" s="90"/>
      <c r="P12" s="84"/>
      <c r="Q12" s="84"/>
      <c r="R12" s="90"/>
      <c r="S12" s="90"/>
      <c r="T12" s="84"/>
      <c r="U12" s="84"/>
      <c r="V12" s="73"/>
      <c r="W12" s="73"/>
      <c r="AA12" s="94"/>
    </row>
    <row r="13" s="66" customFormat="1" spans="1:27">
      <c r="A13" s="77">
        <v>4</v>
      </c>
      <c r="B13" s="84" t="s">
        <v>49</v>
      </c>
      <c r="C13" s="84" t="s">
        <v>98</v>
      </c>
      <c r="D13" s="85" t="s">
        <v>26</v>
      </c>
      <c r="E13" s="85"/>
      <c r="F13" s="85"/>
      <c r="G13" s="84"/>
      <c r="H13" s="86">
        <v>210000</v>
      </c>
      <c r="I13" s="84" t="s">
        <v>27</v>
      </c>
      <c r="J13" s="91"/>
      <c r="K13" s="91"/>
      <c r="L13" s="91"/>
      <c r="M13" s="91"/>
      <c r="N13" s="91"/>
      <c r="O13" s="91"/>
      <c r="P13" s="91"/>
      <c r="Q13" s="91"/>
      <c r="R13" s="91"/>
      <c r="S13" s="92">
        <v>1</v>
      </c>
      <c r="T13" s="91"/>
      <c r="U13" s="91"/>
      <c r="V13" s="73"/>
      <c r="W13" s="73"/>
      <c r="AA13" s="94"/>
    </row>
    <row r="14" s="66" customFormat="1" spans="1:27">
      <c r="A14" s="77">
        <v>5</v>
      </c>
      <c r="B14" s="87"/>
      <c r="C14" s="87" t="s">
        <v>99</v>
      </c>
      <c r="D14" s="88"/>
      <c r="E14" s="89">
        <v>50</v>
      </c>
      <c r="F14" s="88" t="s">
        <v>100</v>
      </c>
      <c r="G14" s="86">
        <v>120</v>
      </c>
      <c r="H14" s="86">
        <v>6000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73"/>
      <c r="W14" s="73"/>
      <c r="AA14" s="94"/>
    </row>
    <row r="15" s="66" customFormat="1" spans="1:27">
      <c r="A15" s="77">
        <v>6</v>
      </c>
      <c r="B15" s="87"/>
      <c r="C15" s="87" t="s">
        <v>101</v>
      </c>
      <c r="D15" s="88"/>
      <c r="E15" s="89">
        <v>50</v>
      </c>
      <c r="F15" s="88" t="s">
        <v>100</v>
      </c>
      <c r="G15" s="86">
        <v>180</v>
      </c>
      <c r="H15" s="86">
        <v>9000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73"/>
      <c r="W15" s="73"/>
      <c r="AA15" s="94"/>
    </row>
    <row r="16" s="66" customFormat="1" spans="1:27">
      <c r="A16" s="77">
        <v>7</v>
      </c>
      <c r="B16" s="87"/>
      <c r="C16" s="87" t="s">
        <v>102</v>
      </c>
      <c r="D16" s="88"/>
      <c r="E16" s="89">
        <v>50</v>
      </c>
      <c r="F16" s="88" t="s">
        <v>100</v>
      </c>
      <c r="G16" s="86">
        <v>120</v>
      </c>
      <c r="H16" s="86">
        <v>6000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73"/>
      <c r="W16" s="73"/>
      <c r="AA16" s="94"/>
    </row>
    <row r="17" s="66" customFormat="1" spans="1:27">
      <c r="A17" s="77">
        <v>8</v>
      </c>
      <c r="B17" s="87"/>
      <c r="C17" s="87" t="s">
        <v>99</v>
      </c>
      <c r="D17" s="88"/>
      <c r="E17" s="89">
        <v>50</v>
      </c>
      <c r="F17" s="88" t="s">
        <v>100</v>
      </c>
      <c r="G17" s="86">
        <v>120</v>
      </c>
      <c r="H17" s="86">
        <v>6000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73"/>
      <c r="W17" s="73"/>
      <c r="AA17" s="94"/>
    </row>
    <row r="18" s="66" customFormat="1" spans="1:27">
      <c r="A18" s="77">
        <v>9</v>
      </c>
      <c r="B18" s="87"/>
      <c r="C18" s="87" t="s">
        <v>101</v>
      </c>
      <c r="D18" s="88"/>
      <c r="E18" s="89">
        <v>50</v>
      </c>
      <c r="F18" s="88" t="s">
        <v>100</v>
      </c>
      <c r="G18" s="86">
        <v>180</v>
      </c>
      <c r="H18" s="86">
        <v>9000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73"/>
      <c r="W18" s="73"/>
      <c r="AA18" s="94"/>
    </row>
    <row r="19" s="66" customFormat="1" spans="1:27">
      <c r="A19" s="77">
        <v>10</v>
      </c>
      <c r="B19" s="87"/>
      <c r="C19" s="87" t="s">
        <v>102</v>
      </c>
      <c r="D19" s="88"/>
      <c r="E19" s="89">
        <v>50</v>
      </c>
      <c r="F19" s="88" t="s">
        <v>100</v>
      </c>
      <c r="G19" s="86">
        <v>120</v>
      </c>
      <c r="H19" s="86">
        <v>6000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73"/>
      <c r="W19" s="73"/>
      <c r="AA19" s="94"/>
    </row>
    <row r="20" s="66" customFormat="1" spans="1:27">
      <c r="A20" s="77">
        <v>11</v>
      </c>
      <c r="B20" s="87"/>
      <c r="C20" s="87" t="s">
        <v>99</v>
      </c>
      <c r="D20" s="88"/>
      <c r="E20" s="89">
        <v>50</v>
      </c>
      <c r="F20" s="88" t="s">
        <v>100</v>
      </c>
      <c r="G20" s="86">
        <v>120</v>
      </c>
      <c r="H20" s="86">
        <v>6000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73"/>
      <c r="W20" s="73"/>
      <c r="AA20" s="94"/>
    </row>
    <row r="21" s="66" customFormat="1" spans="1:27">
      <c r="A21" s="77">
        <v>12</v>
      </c>
      <c r="B21" s="87"/>
      <c r="C21" s="87" t="s">
        <v>101</v>
      </c>
      <c r="D21" s="88"/>
      <c r="E21" s="89">
        <v>50</v>
      </c>
      <c r="F21" s="88" t="s">
        <v>100</v>
      </c>
      <c r="G21" s="86">
        <v>180</v>
      </c>
      <c r="H21" s="86">
        <v>9000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73"/>
      <c r="W21" s="73"/>
      <c r="AA21" s="94"/>
    </row>
    <row r="22" s="66" customFormat="1" spans="1:27">
      <c r="A22" s="77">
        <v>13</v>
      </c>
      <c r="B22" s="87"/>
      <c r="C22" s="87" t="s">
        <v>102</v>
      </c>
      <c r="D22" s="88"/>
      <c r="E22" s="89">
        <v>50</v>
      </c>
      <c r="F22" s="88" t="s">
        <v>100</v>
      </c>
      <c r="G22" s="86">
        <v>120</v>
      </c>
      <c r="H22" s="86">
        <v>6000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73"/>
      <c r="W22" s="73"/>
      <c r="AA22" s="94"/>
    </row>
    <row r="23" s="66" customFormat="1" spans="1:27">
      <c r="A23" s="77">
        <v>14</v>
      </c>
      <c r="B23" s="87"/>
      <c r="C23" s="87" t="s">
        <v>99</v>
      </c>
      <c r="D23" s="88"/>
      <c r="E23" s="89">
        <v>50</v>
      </c>
      <c r="F23" s="88" t="s">
        <v>100</v>
      </c>
      <c r="G23" s="86">
        <v>120</v>
      </c>
      <c r="H23" s="86">
        <v>6000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73"/>
      <c r="W23" s="73"/>
      <c r="AA23" s="94"/>
    </row>
    <row r="24" s="66" customFormat="1" spans="1:27">
      <c r="A24" s="77">
        <v>15</v>
      </c>
      <c r="B24" s="87"/>
      <c r="C24" s="87" t="s">
        <v>101</v>
      </c>
      <c r="D24" s="88"/>
      <c r="E24" s="89">
        <v>50</v>
      </c>
      <c r="F24" s="88" t="s">
        <v>100</v>
      </c>
      <c r="G24" s="86">
        <v>180</v>
      </c>
      <c r="H24" s="86">
        <v>9000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73"/>
      <c r="W24" s="73"/>
      <c r="AA24" s="94"/>
    </row>
    <row r="25" s="66" customFormat="1" spans="1:27">
      <c r="A25" s="77">
        <v>16</v>
      </c>
      <c r="B25" s="87"/>
      <c r="C25" s="87" t="s">
        <v>102</v>
      </c>
      <c r="D25" s="88"/>
      <c r="E25" s="89">
        <v>50</v>
      </c>
      <c r="F25" s="88" t="s">
        <v>100</v>
      </c>
      <c r="G25" s="86">
        <v>120</v>
      </c>
      <c r="H25" s="86">
        <v>6000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73"/>
      <c r="W25" s="73"/>
      <c r="AA25" s="94"/>
    </row>
    <row r="26" s="66" customFormat="1" spans="1:27">
      <c r="A26" s="77">
        <v>17</v>
      </c>
      <c r="B26" s="87"/>
      <c r="C26" s="87" t="s">
        <v>99</v>
      </c>
      <c r="D26" s="88"/>
      <c r="E26" s="89">
        <v>50</v>
      </c>
      <c r="F26" s="88" t="s">
        <v>100</v>
      </c>
      <c r="G26" s="86">
        <v>120</v>
      </c>
      <c r="H26" s="86">
        <v>6000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73"/>
      <c r="W26" s="73"/>
      <c r="AA26" s="94"/>
    </row>
    <row r="27" s="66" customFormat="1" spans="1:27">
      <c r="A27" s="77">
        <v>18</v>
      </c>
      <c r="B27" s="87"/>
      <c r="C27" s="87" t="s">
        <v>101</v>
      </c>
      <c r="D27" s="88"/>
      <c r="E27" s="89">
        <v>50</v>
      </c>
      <c r="F27" s="88" t="s">
        <v>100</v>
      </c>
      <c r="G27" s="86">
        <v>180</v>
      </c>
      <c r="H27" s="86">
        <v>9000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73"/>
      <c r="W27" s="73"/>
      <c r="AA27" s="94"/>
    </row>
    <row r="28" s="66" customFormat="1" spans="1:27">
      <c r="A28" s="77">
        <v>19</v>
      </c>
      <c r="B28" s="87"/>
      <c r="C28" s="87" t="s">
        <v>102</v>
      </c>
      <c r="D28" s="88"/>
      <c r="E28" s="89">
        <v>50</v>
      </c>
      <c r="F28" s="88" t="s">
        <v>100</v>
      </c>
      <c r="G28" s="86">
        <v>120</v>
      </c>
      <c r="H28" s="86">
        <v>6000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73"/>
      <c r="W28" s="73"/>
      <c r="AA28" s="94"/>
    </row>
    <row r="29" s="66" customFormat="1" spans="1:27">
      <c r="A29" s="77">
        <v>20</v>
      </c>
      <c r="B29" s="87"/>
      <c r="C29" s="87" t="s">
        <v>99</v>
      </c>
      <c r="D29" s="88"/>
      <c r="E29" s="89">
        <v>50</v>
      </c>
      <c r="F29" s="88" t="s">
        <v>100</v>
      </c>
      <c r="G29" s="86">
        <v>120</v>
      </c>
      <c r="H29" s="86">
        <v>6000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73"/>
      <c r="W29" s="73"/>
      <c r="AA29" s="94"/>
    </row>
    <row r="30" s="66" customFormat="1" spans="1:27">
      <c r="A30" s="77">
        <v>21</v>
      </c>
      <c r="B30" s="87"/>
      <c r="C30" s="87" t="s">
        <v>101</v>
      </c>
      <c r="D30" s="88"/>
      <c r="E30" s="89">
        <v>50</v>
      </c>
      <c r="F30" s="88" t="s">
        <v>100</v>
      </c>
      <c r="G30" s="86">
        <v>180</v>
      </c>
      <c r="H30" s="86">
        <v>9000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73"/>
      <c r="W30" s="73"/>
      <c r="AA30" s="94"/>
    </row>
    <row r="31" s="66" customFormat="1" spans="1:27">
      <c r="A31" s="77">
        <v>22</v>
      </c>
      <c r="B31" s="87"/>
      <c r="C31" s="87" t="s">
        <v>102</v>
      </c>
      <c r="D31" s="88"/>
      <c r="E31" s="89">
        <v>50</v>
      </c>
      <c r="F31" s="88" t="s">
        <v>100</v>
      </c>
      <c r="G31" s="86">
        <v>120</v>
      </c>
      <c r="H31" s="86">
        <v>6000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73"/>
      <c r="W31" s="73"/>
      <c r="AA31" s="94"/>
    </row>
    <row r="32" s="66" customFormat="1" spans="1:27">
      <c r="A32" s="77">
        <v>23</v>
      </c>
      <c r="B32" s="87"/>
      <c r="C32" s="87" t="s">
        <v>99</v>
      </c>
      <c r="D32" s="88"/>
      <c r="E32" s="89">
        <v>50</v>
      </c>
      <c r="F32" s="88" t="s">
        <v>100</v>
      </c>
      <c r="G32" s="86">
        <v>120</v>
      </c>
      <c r="H32" s="86">
        <v>6000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73"/>
      <c r="W32" s="73"/>
      <c r="AA32" s="94"/>
    </row>
    <row r="33" s="66" customFormat="1" spans="1:27">
      <c r="A33" s="77">
        <v>24</v>
      </c>
      <c r="B33" s="87"/>
      <c r="C33" s="87" t="s">
        <v>101</v>
      </c>
      <c r="D33" s="88"/>
      <c r="E33" s="89">
        <v>50</v>
      </c>
      <c r="F33" s="88" t="s">
        <v>100</v>
      </c>
      <c r="G33" s="86">
        <v>180</v>
      </c>
      <c r="H33" s="86">
        <v>9000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73"/>
      <c r="W33" s="73"/>
      <c r="AA33" s="94"/>
    </row>
    <row r="34" s="66" customFormat="1" spans="1:27">
      <c r="A34" s="77">
        <v>25</v>
      </c>
      <c r="B34" s="87"/>
      <c r="C34" s="87" t="s">
        <v>102</v>
      </c>
      <c r="D34" s="88"/>
      <c r="E34" s="89">
        <v>50</v>
      </c>
      <c r="F34" s="88" t="s">
        <v>100</v>
      </c>
      <c r="G34" s="86">
        <v>120</v>
      </c>
      <c r="H34" s="86">
        <v>6000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73"/>
      <c r="W34" s="73"/>
      <c r="AA34" s="94"/>
    </row>
    <row r="35" s="66" customFormat="1" spans="1:27">
      <c r="A35" s="77">
        <v>26</v>
      </c>
      <c r="B35" s="87"/>
      <c r="C35" s="87" t="s">
        <v>99</v>
      </c>
      <c r="D35" s="88"/>
      <c r="E35" s="89">
        <v>50</v>
      </c>
      <c r="F35" s="88" t="s">
        <v>100</v>
      </c>
      <c r="G35" s="86">
        <v>120</v>
      </c>
      <c r="H35" s="86">
        <v>6000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73"/>
      <c r="W35" s="73"/>
      <c r="AA35" s="94"/>
    </row>
    <row r="36" s="66" customFormat="1" spans="1:27">
      <c r="A36" s="77">
        <v>27</v>
      </c>
      <c r="B36" s="87"/>
      <c r="C36" s="87" t="s">
        <v>101</v>
      </c>
      <c r="D36" s="88"/>
      <c r="E36" s="89">
        <v>50</v>
      </c>
      <c r="F36" s="88" t="s">
        <v>100</v>
      </c>
      <c r="G36" s="86">
        <v>180</v>
      </c>
      <c r="H36" s="86">
        <v>9000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73"/>
      <c r="W36" s="73"/>
      <c r="AA36" s="94"/>
    </row>
    <row r="37" s="66" customFormat="1" spans="1:27">
      <c r="A37" s="77">
        <v>28</v>
      </c>
      <c r="B37" s="87"/>
      <c r="C37" s="87" t="s">
        <v>102</v>
      </c>
      <c r="D37" s="88"/>
      <c r="E37" s="89">
        <v>50</v>
      </c>
      <c r="F37" s="88" t="s">
        <v>100</v>
      </c>
      <c r="G37" s="86">
        <v>120</v>
      </c>
      <c r="H37" s="86">
        <v>6000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73"/>
      <c r="W37" s="73"/>
      <c r="AA37" s="94"/>
    </row>
    <row r="38" s="66" customFormat="1" spans="1:27">
      <c r="A38" s="77">
        <v>29</v>
      </c>
      <c r="B38" s="87"/>
      <c r="C38" s="87" t="s">
        <v>99</v>
      </c>
      <c r="D38" s="88"/>
      <c r="E38" s="89">
        <v>50</v>
      </c>
      <c r="F38" s="88" t="s">
        <v>100</v>
      </c>
      <c r="G38" s="86">
        <v>120</v>
      </c>
      <c r="H38" s="86">
        <v>6000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73"/>
      <c r="W38" s="73"/>
      <c r="AA38" s="94"/>
    </row>
    <row r="39" s="66" customFormat="1" spans="1:27">
      <c r="A39" s="77">
        <v>30</v>
      </c>
      <c r="B39" s="87"/>
      <c r="C39" s="87" t="s">
        <v>101</v>
      </c>
      <c r="D39" s="88"/>
      <c r="E39" s="89">
        <v>50</v>
      </c>
      <c r="F39" s="88" t="s">
        <v>100</v>
      </c>
      <c r="G39" s="86">
        <v>180</v>
      </c>
      <c r="H39" s="86">
        <v>9000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73"/>
      <c r="W39" s="73"/>
      <c r="AA39" s="94"/>
    </row>
    <row r="40" s="66" customFormat="1" spans="1:27">
      <c r="A40" s="77">
        <v>31</v>
      </c>
      <c r="B40" s="87"/>
      <c r="C40" s="87" t="s">
        <v>102</v>
      </c>
      <c r="D40" s="88"/>
      <c r="E40" s="89">
        <v>50</v>
      </c>
      <c r="F40" s="88" t="s">
        <v>100</v>
      </c>
      <c r="G40" s="86">
        <v>120</v>
      </c>
      <c r="H40" s="86">
        <v>6000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73"/>
      <c r="W40" s="73"/>
      <c r="AA40" s="94"/>
    </row>
    <row r="41" s="66" customFormat="1" spans="1:27">
      <c r="A41" s="77">
        <v>32</v>
      </c>
      <c r="B41" s="87"/>
      <c r="C41" s="87" t="s">
        <v>99</v>
      </c>
      <c r="D41" s="88"/>
      <c r="E41" s="89">
        <v>50</v>
      </c>
      <c r="F41" s="88" t="s">
        <v>100</v>
      </c>
      <c r="G41" s="86">
        <v>120</v>
      </c>
      <c r="H41" s="86">
        <v>6000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73"/>
      <c r="W41" s="73"/>
      <c r="AA41" s="94"/>
    </row>
    <row r="42" s="66" customFormat="1" spans="1:27">
      <c r="A42" s="77">
        <v>33</v>
      </c>
      <c r="B42" s="87"/>
      <c r="C42" s="87" t="s">
        <v>101</v>
      </c>
      <c r="D42" s="88"/>
      <c r="E42" s="89">
        <v>50</v>
      </c>
      <c r="F42" s="88" t="s">
        <v>100</v>
      </c>
      <c r="G42" s="86">
        <v>180</v>
      </c>
      <c r="H42" s="86">
        <v>9000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73"/>
      <c r="W42" s="73"/>
      <c r="AA42" s="94"/>
    </row>
    <row r="43" s="66" customFormat="1" spans="1:27">
      <c r="A43" s="77">
        <v>34</v>
      </c>
      <c r="B43" s="87"/>
      <c r="C43" s="87" t="s">
        <v>102</v>
      </c>
      <c r="D43" s="88"/>
      <c r="E43" s="89">
        <v>50</v>
      </c>
      <c r="F43" s="88" t="s">
        <v>100</v>
      </c>
      <c r="G43" s="86">
        <v>120</v>
      </c>
      <c r="H43" s="86">
        <v>6000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73"/>
      <c r="W43" s="73"/>
      <c r="AA43" s="94"/>
    </row>
    <row r="44" s="66" customFormat="1" spans="1:27">
      <c r="A44" s="77">
        <v>35</v>
      </c>
      <c r="B44" s="84" t="s">
        <v>49</v>
      </c>
      <c r="C44" s="84" t="s">
        <v>103</v>
      </c>
      <c r="D44" s="85" t="s">
        <v>26</v>
      </c>
      <c r="E44" s="85"/>
      <c r="F44" s="85"/>
      <c r="G44" s="84"/>
      <c r="H44" s="86">
        <v>125133</v>
      </c>
      <c r="I44" s="84" t="s">
        <v>27</v>
      </c>
      <c r="J44" s="91"/>
      <c r="K44" s="91"/>
      <c r="L44" s="91"/>
      <c r="M44" s="91"/>
      <c r="N44" s="91"/>
      <c r="O44" s="91"/>
      <c r="P44" s="92">
        <v>1</v>
      </c>
      <c r="Q44" s="91"/>
      <c r="R44" s="91"/>
      <c r="S44" s="91"/>
      <c r="T44" s="91"/>
      <c r="U44" s="91"/>
      <c r="V44" s="73"/>
      <c r="W44" s="73"/>
      <c r="AA44" s="94"/>
    </row>
    <row r="45" s="66" customFormat="1" spans="1:27">
      <c r="A45" s="77">
        <v>36</v>
      </c>
      <c r="B45" s="87"/>
      <c r="C45" s="87" t="s">
        <v>99</v>
      </c>
      <c r="D45" s="88"/>
      <c r="E45" s="89">
        <v>60</v>
      </c>
      <c r="F45" s="88" t="s">
        <v>100</v>
      </c>
      <c r="G45" s="86">
        <v>120</v>
      </c>
      <c r="H45" s="86">
        <v>7200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73"/>
      <c r="W45" s="73"/>
      <c r="AA45" s="94"/>
    </row>
    <row r="46" s="66" customFormat="1" spans="1:27">
      <c r="A46" s="77">
        <v>37</v>
      </c>
      <c r="B46" s="87"/>
      <c r="C46" s="87" t="s">
        <v>101</v>
      </c>
      <c r="D46" s="88"/>
      <c r="E46" s="89">
        <v>60</v>
      </c>
      <c r="F46" s="88" t="s">
        <v>100</v>
      </c>
      <c r="G46" s="86">
        <v>180</v>
      </c>
      <c r="H46" s="86">
        <v>10800</v>
      </c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73"/>
      <c r="W46" s="73"/>
      <c r="AA46" s="94"/>
    </row>
    <row r="47" s="66" customFormat="1" spans="1:27">
      <c r="A47" s="77">
        <v>38</v>
      </c>
      <c r="B47" s="87"/>
      <c r="C47" s="87" t="s">
        <v>102</v>
      </c>
      <c r="D47" s="88"/>
      <c r="E47" s="89">
        <v>60</v>
      </c>
      <c r="F47" s="88" t="s">
        <v>100</v>
      </c>
      <c r="G47" s="86">
        <v>120</v>
      </c>
      <c r="H47" s="86">
        <v>7200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73"/>
      <c r="W47" s="73"/>
      <c r="AA47" s="94"/>
    </row>
    <row r="48" s="66" customFormat="1" spans="1:27">
      <c r="A48" s="77">
        <v>39</v>
      </c>
      <c r="B48" s="87"/>
      <c r="C48" s="87" t="s">
        <v>99</v>
      </c>
      <c r="D48" s="88"/>
      <c r="E48" s="89">
        <v>60</v>
      </c>
      <c r="F48" s="88" t="s">
        <v>100</v>
      </c>
      <c r="G48" s="86">
        <v>120</v>
      </c>
      <c r="H48" s="86">
        <v>7200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73"/>
      <c r="W48" s="73"/>
      <c r="AA48" s="94"/>
    </row>
    <row r="49" s="66" customFormat="1" spans="1:27">
      <c r="A49" s="77">
        <v>40</v>
      </c>
      <c r="B49" s="87"/>
      <c r="C49" s="87" t="s">
        <v>101</v>
      </c>
      <c r="D49" s="88"/>
      <c r="E49" s="89">
        <v>60</v>
      </c>
      <c r="F49" s="88" t="s">
        <v>100</v>
      </c>
      <c r="G49" s="86">
        <v>180</v>
      </c>
      <c r="H49" s="86">
        <v>10800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73"/>
      <c r="W49" s="73"/>
      <c r="AA49" s="94"/>
    </row>
    <row r="50" s="66" customFormat="1" spans="1:27">
      <c r="A50" s="77">
        <v>41</v>
      </c>
      <c r="B50" s="87"/>
      <c r="C50" s="87" t="s">
        <v>102</v>
      </c>
      <c r="D50" s="88"/>
      <c r="E50" s="89">
        <v>60</v>
      </c>
      <c r="F50" s="88" t="s">
        <v>100</v>
      </c>
      <c r="G50" s="86">
        <v>120</v>
      </c>
      <c r="H50" s="86">
        <v>7200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73"/>
      <c r="W50" s="73"/>
      <c r="AA50" s="94"/>
    </row>
    <row r="51" s="66" customFormat="1" spans="1:27">
      <c r="A51" s="77">
        <v>42</v>
      </c>
      <c r="B51" s="87"/>
      <c r="C51" s="87" t="s">
        <v>99</v>
      </c>
      <c r="D51" s="88"/>
      <c r="E51" s="89">
        <v>60</v>
      </c>
      <c r="F51" s="88" t="s">
        <v>100</v>
      </c>
      <c r="G51" s="86">
        <v>120</v>
      </c>
      <c r="H51" s="86">
        <v>7200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73"/>
      <c r="W51" s="73"/>
      <c r="AA51" s="94"/>
    </row>
    <row r="52" s="66" customFormat="1" spans="1:27">
      <c r="A52" s="77">
        <v>43</v>
      </c>
      <c r="B52" s="87"/>
      <c r="C52" s="87" t="s">
        <v>101</v>
      </c>
      <c r="D52" s="88"/>
      <c r="E52" s="89">
        <v>60</v>
      </c>
      <c r="F52" s="88" t="s">
        <v>100</v>
      </c>
      <c r="G52" s="86">
        <v>180</v>
      </c>
      <c r="H52" s="86">
        <v>10800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73"/>
      <c r="W52" s="73"/>
      <c r="AA52" s="94"/>
    </row>
    <row r="53" s="66" customFormat="1" spans="1:27">
      <c r="A53" s="77">
        <v>44</v>
      </c>
      <c r="B53" s="87"/>
      <c r="C53" s="87" t="s">
        <v>102</v>
      </c>
      <c r="D53" s="88"/>
      <c r="E53" s="89">
        <v>60</v>
      </c>
      <c r="F53" s="88" t="s">
        <v>100</v>
      </c>
      <c r="G53" s="86">
        <v>120</v>
      </c>
      <c r="H53" s="86">
        <v>7200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73"/>
      <c r="W53" s="73"/>
      <c r="AA53" s="94"/>
    </row>
    <row r="54" s="66" customFormat="1" spans="1:27">
      <c r="A54" s="77">
        <v>45</v>
      </c>
      <c r="B54" s="87"/>
      <c r="C54" s="87" t="s">
        <v>104</v>
      </c>
      <c r="D54" s="88"/>
      <c r="E54" s="89">
        <v>10</v>
      </c>
      <c r="F54" s="88" t="s">
        <v>105</v>
      </c>
      <c r="G54" s="86">
        <v>285</v>
      </c>
      <c r="H54" s="86">
        <v>2850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73"/>
      <c r="W54" s="73"/>
      <c r="AA54" s="94"/>
    </row>
    <row r="55" s="66" customFormat="1" spans="1:27">
      <c r="A55" s="77">
        <v>46</v>
      </c>
      <c r="B55" s="87"/>
      <c r="C55" s="87" t="s">
        <v>106</v>
      </c>
      <c r="D55" s="88"/>
      <c r="E55" s="89">
        <v>25</v>
      </c>
      <c r="F55" s="88" t="s">
        <v>105</v>
      </c>
      <c r="G55" s="86">
        <v>205</v>
      </c>
      <c r="H55" s="86">
        <v>5125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73"/>
      <c r="W55" s="73"/>
      <c r="AA55" s="94"/>
    </row>
    <row r="56" s="66" customFormat="1" spans="1:27">
      <c r="A56" s="77">
        <v>47</v>
      </c>
      <c r="B56" s="87"/>
      <c r="C56" s="87" t="s">
        <v>107</v>
      </c>
      <c r="D56" s="88"/>
      <c r="E56" s="89">
        <v>15</v>
      </c>
      <c r="F56" s="88" t="s">
        <v>108</v>
      </c>
      <c r="G56" s="86">
        <v>175</v>
      </c>
      <c r="H56" s="86">
        <v>2625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73"/>
      <c r="W56" s="73"/>
      <c r="AA56" s="94"/>
    </row>
    <row r="57" s="66" customFormat="1" spans="1:27">
      <c r="A57" s="77">
        <v>48</v>
      </c>
      <c r="B57" s="87"/>
      <c r="C57" s="87" t="s">
        <v>109</v>
      </c>
      <c r="D57" s="88"/>
      <c r="E57" s="89">
        <v>3</v>
      </c>
      <c r="F57" s="88" t="s">
        <v>110</v>
      </c>
      <c r="G57" s="86">
        <v>7000</v>
      </c>
      <c r="H57" s="86">
        <v>21000</v>
      </c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73"/>
      <c r="W57" s="73"/>
      <c r="AA57" s="94"/>
    </row>
    <row r="58" s="66" customFormat="1" spans="1:27">
      <c r="A58" s="77">
        <v>49</v>
      </c>
      <c r="B58" s="87"/>
      <c r="C58" s="87" t="s">
        <v>99</v>
      </c>
      <c r="D58" s="88"/>
      <c r="E58" s="89">
        <v>15</v>
      </c>
      <c r="F58" s="88" t="s">
        <v>100</v>
      </c>
      <c r="G58" s="86">
        <v>120</v>
      </c>
      <c r="H58" s="86">
        <v>1800</v>
      </c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73"/>
      <c r="W58" s="73"/>
      <c r="AA58" s="94"/>
    </row>
    <row r="59" s="66" customFormat="1" spans="1:27">
      <c r="A59" s="77">
        <v>50</v>
      </c>
      <c r="B59" s="87"/>
      <c r="C59" s="87" t="s">
        <v>101</v>
      </c>
      <c r="D59" s="88"/>
      <c r="E59" s="89">
        <v>15</v>
      </c>
      <c r="F59" s="88" t="s">
        <v>100</v>
      </c>
      <c r="G59" s="86">
        <v>180</v>
      </c>
      <c r="H59" s="86">
        <v>2700</v>
      </c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73"/>
      <c r="W59" s="73"/>
      <c r="AA59" s="94"/>
    </row>
    <row r="60" s="66" customFormat="1" spans="1:27">
      <c r="A60" s="77">
        <v>51</v>
      </c>
      <c r="B60" s="87"/>
      <c r="C60" s="87" t="s">
        <v>102</v>
      </c>
      <c r="D60" s="88"/>
      <c r="E60" s="89">
        <v>15</v>
      </c>
      <c r="F60" s="88" t="s">
        <v>100</v>
      </c>
      <c r="G60" s="86">
        <v>120</v>
      </c>
      <c r="H60" s="86">
        <v>1800</v>
      </c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73"/>
      <c r="W60" s="73"/>
      <c r="AA60" s="94"/>
    </row>
    <row r="61" s="66" customFormat="1" spans="1:27">
      <c r="A61" s="77">
        <v>52</v>
      </c>
      <c r="B61" s="87"/>
      <c r="C61" s="87" t="s">
        <v>111</v>
      </c>
      <c r="D61" s="88"/>
      <c r="E61" s="89">
        <v>3</v>
      </c>
      <c r="F61" s="88" t="s">
        <v>112</v>
      </c>
      <c r="G61" s="86">
        <v>100</v>
      </c>
      <c r="H61" s="86">
        <v>300</v>
      </c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73"/>
      <c r="W61" s="73"/>
      <c r="AA61" s="94"/>
    </row>
    <row r="62" s="66" customFormat="1" spans="1:27">
      <c r="A62" s="77">
        <v>53</v>
      </c>
      <c r="B62" s="87"/>
      <c r="C62" s="87" t="s">
        <v>113</v>
      </c>
      <c r="D62" s="88"/>
      <c r="E62" s="89">
        <v>60</v>
      </c>
      <c r="F62" s="88" t="s">
        <v>114</v>
      </c>
      <c r="G62" s="86">
        <v>95</v>
      </c>
      <c r="H62" s="86">
        <v>5700</v>
      </c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73"/>
      <c r="W62" s="73"/>
      <c r="AA62" s="94"/>
    </row>
    <row r="63" s="66" customFormat="1" spans="1:27">
      <c r="A63" s="77">
        <v>54</v>
      </c>
      <c r="B63" s="87"/>
      <c r="C63" s="87" t="s">
        <v>115</v>
      </c>
      <c r="D63" s="88"/>
      <c r="E63" s="89">
        <v>60</v>
      </c>
      <c r="F63" s="88" t="s">
        <v>114</v>
      </c>
      <c r="G63" s="86">
        <v>90</v>
      </c>
      <c r="H63" s="86">
        <v>5400</v>
      </c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73"/>
      <c r="W63" s="73"/>
      <c r="AA63" s="94"/>
    </row>
    <row r="64" s="66" customFormat="1" spans="1:27">
      <c r="A64" s="77">
        <v>55</v>
      </c>
      <c r="B64" s="87"/>
      <c r="C64" s="87" t="s">
        <v>116</v>
      </c>
      <c r="D64" s="88"/>
      <c r="E64" s="89">
        <v>1</v>
      </c>
      <c r="F64" s="88" t="s">
        <v>117</v>
      </c>
      <c r="G64" s="86">
        <v>233</v>
      </c>
      <c r="H64" s="86">
        <v>233</v>
      </c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73"/>
      <c r="W64" s="73"/>
      <c r="AA64" s="94"/>
    </row>
    <row r="65" s="66" customFormat="1" spans="1:27">
      <c r="A65" s="77">
        <v>56</v>
      </c>
      <c r="B65" s="84" t="s">
        <v>49</v>
      </c>
      <c r="C65" s="84" t="s">
        <v>118</v>
      </c>
      <c r="D65" s="85" t="s">
        <v>26</v>
      </c>
      <c r="E65" s="85"/>
      <c r="F65" s="85"/>
      <c r="G65" s="84"/>
      <c r="H65" s="86">
        <v>155850</v>
      </c>
      <c r="I65" s="84" t="s">
        <v>27</v>
      </c>
      <c r="J65" s="91"/>
      <c r="K65" s="91"/>
      <c r="L65" s="91"/>
      <c r="M65" s="92">
        <v>1</v>
      </c>
      <c r="N65" s="91"/>
      <c r="O65" s="91"/>
      <c r="P65" s="91"/>
      <c r="Q65" s="91"/>
      <c r="R65" s="91"/>
      <c r="S65" s="91"/>
      <c r="T65" s="91"/>
      <c r="U65" s="91"/>
      <c r="V65" s="73"/>
      <c r="W65" s="73"/>
      <c r="AA65" s="94"/>
    </row>
    <row r="66" s="66" customFormat="1" spans="1:27">
      <c r="A66" s="77">
        <v>57</v>
      </c>
      <c r="B66" s="87"/>
      <c r="C66" s="87" t="s">
        <v>99</v>
      </c>
      <c r="D66" s="88"/>
      <c r="E66" s="89">
        <v>50</v>
      </c>
      <c r="F66" s="88" t="s">
        <v>100</v>
      </c>
      <c r="G66" s="86">
        <v>120</v>
      </c>
      <c r="H66" s="86">
        <v>6000</v>
      </c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73"/>
      <c r="W66" s="73"/>
      <c r="AA66" s="94"/>
    </row>
    <row r="67" s="66" customFormat="1" spans="1:27">
      <c r="A67" s="77">
        <v>58</v>
      </c>
      <c r="B67" s="87"/>
      <c r="C67" s="87" t="s">
        <v>101</v>
      </c>
      <c r="D67" s="88"/>
      <c r="E67" s="89">
        <v>50</v>
      </c>
      <c r="F67" s="88" t="s">
        <v>100</v>
      </c>
      <c r="G67" s="86">
        <v>180</v>
      </c>
      <c r="H67" s="86">
        <v>9000</v>
      </c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73"/>
      <c r="W67" s="73"/>
      <c r="AA67" s="94"/>
    </row>
    <row r="68" s="66" customFormat="1" spans="1:27">
      <c r="A68" s="77">
        <v>59</v>
      </c>
      <c r="B68" s="87"/>
      <c r="C68" s="87" t="s">
        <v>102</v>
      </c>
      <c r="D68" s="88"/>
      <c r="E68" s="89">
        <v>50</v>
      </c>
      <c r="F68" s="88" t="s">
        <v>100</v>
      </c>
      <c r="G68" s="86">
        <v>120</v>
      </c>
      <c r="H68" s="86">
        <v>6000</v>
      </c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73"/>
      <c r="W68" s="73"/>
      <c r="AA68" s="94"/>
    </row>
    <row r="69" s="66" customFormat="1" spans="1:27">
      <c r="A69" s="77">
        <v>60</v>
      </c>
      <c r="B69" s="87"/>
      <c r="C69" s="87" t="s">
        <v>99</v>
      </c>
      <c r="D69" s="88"/>
      <c r="E69" s="89">
        <v>50</v>
      </c>
      <c r="F69" s="88" t="s">
        <v>100</v>
      </c>
      <c r="G69" s="86">
        <v>120</v>
      </c>
      <c r="H69" s="86">
        <v>6000</v>
      </c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73"/>
      <c r="W69" s="73"/>
      <c r="AA69" s="94"/>
    </row>
    <row r="70" s="66" customFormat="1" spans="1:27">
      <c r="A70" s="77">
        <v>61</v>
      </c>
      <c r="B70" s="87"/>
      <c r="C70" s="87" t="s">
        <v>101</v>
      </c>
      <c r="D70" s="88"/>
      <c r="E70" s="89">
        <v>50</v>
      </c>
      <c r="F70" s="88" t="s">
        <v>100</v>
      </c>
      <c r="G70" s="86">
        <v>180</v>
      </c>
      <c r="H70" s="86">
        <v>9000</v>
      </c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73"/>
      <c r="W70" s="73"/>
      <c r="AA70" s="94"/>
    </row>
    <row r="71" s="66" customFormat="1" spans="1:27">
      <c r="A71" s="77">
        <v>62</v>
      </c>
      <c r="B71" s="87"/>
      <c r="C71" s="87" t="s">
        <v>102</v>
      </c>
      <c r="D71" s="88"/>
      <c r="E71" s="89">
        <v>50</v>
      </c>
      <c r="F71" s="88" t="s">
        <v>100</v>
      </c>
      <c r="G71" s="86">
        <v>120</v>
      </c>
      <c r="H71" s="86">
        <v>6000</v>
      </c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73"/>
      <c r="W71" s="73"/>
      <c r="AA71" s="94"/>
    </row>
    <row r="72" s="66" customFormat="1" spans="1:27">
      <c r="A72" s="77">
        <v>63</v>
      </c>
      <c r="B72" s="87"/>
      <c r="C72" s="87" t="s">
        <v>99</v>
      </c>
      <c r="D72" s="88"/>
      <c r="E72" s="89">
        <v>50</v>
      </c>
      <c r="F72" s="88" t="s">
        <v>100</v>
      </c>
      <c r="G72" s="86">
        <v>120</v>
      </c>
      <c r="H72" s="86">
        <v>6000</v>
      </c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73"/>
      <c r="W72" s="73"/>
      <c r="AA72" s="94"/>
    </row>
    <row r="73" s="66" customFormat="1" spans="1:27">
      <c r="A73" s="77">
        <v>64</v>
      </c>
      <c r="B73" s="87"/>
      <c r="C73" s="87" t="s">
        <v>101</v>
      </c>
      <c r="D73" s="88"/>
      <c r="E73" s="89">
        <v>50</v>
      </c>
      <c r="F73" s="88" t="s">
        <v>100</v>
      </c>
      <c r="G73" s="86">
        <v>180</v>
      </c>
      <c r="H73" s="86">
        <v>9000</v>
      </c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73"/>
      <c r="W73" s="73"/>
      <c r="AA73" s="94"/>
    </row>
    <row r="74" s="66" customFormat="1" spans="1:27">
      <c r="A74" s="77">
        <v>65</v>
      </c>
      <c r="B74" s="87"/>
      <c r="C74" s="87" t="s">
        <v>102</v>
      </c>
      <c r="D74" s="88"/>
      <c r="E74" s="89">
        <v>50</v>
      </c>
      <c r="F74" s="88" t="s">
        <v>100</v>
      </c>
      <c r="G74" s="86">
        <v>120</v>
      </c>
      <c r="H74" s="86">
        <v>6000</v>
      </c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73"/>
      <c r="W74" s="73"/>
      <c r="AA74" s="94"/>
    </row>
    <row r="75" s="66" customFormat="1" spans="1:27">
      <c r="A75" s="77">
        <v>66</v>
      </c>
      <c r="B75" s="87"/>
      <c r="C75" s="87" t="s">
        <v>99</v>
      </c>
      <c r="D75" s="88"/>
      <c r="E75" s="89">
        <v>50</v>
      </c>
      <c r="F75" s="88" t="s">
        <v>100</v>
      </c>
      <c r="G75" s="86">
        <v>120</v>
      </c>
      <c r="H75" s="86">
        <v>6000</v>
      </c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73"/>
      <c r="W75" s="73"/>
      <c r="AA75" s="94"/>
    </row>
    <row r="76" s="66" customFormat="1" spans="1:27">
      <c r="A76" s="77">
        <v>67</v>
      </c>
      <c r="B76" s="87"/>
      <c r="C76" s="87" t="s">
        <v>101</v>
      </c>
      <c r="D76" s="88"/>
      <c r="E76" s="89">
        <v>50</v>
      </c>
      <c r="F76" s="88" t="s">
        <v>100</v>
      </c>
      <c r="G76" s="86">
        <v>180</v>
      </c>
      <c r="H76" s="86">
        <v>9000</v>
      </c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73"/>
      <c r="W76" s="73"/>
      <c r="AA76" s="94"/>
    </row>
    <row r="77" s="66" customFormat="1" spans="1:27">
      <c r="A77" s="77">
        <v>68</v>
      </c>
      <c r="B77" s="87"/>
      <c r="C77" s="87" t="s">
        <v>102</v>
      </c>
      <c r="D77" s="88"/>
      <c r="E77" s="89">
        <v>50</v>
      </c>
      <c r="F77" s="88" t="s">
        <v>100</v>
      </c>
      <c r="G77" s="86">
        <v>120</v>
      </c>
      <c r="H77" s="86">
        <v>6000</v>
      </c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73"/>
      <c r="W77" s="73"/>
      <c r="AA77" s="94"/>
    </row>
    <row r="78" s="66" customFormat="1" spans="1:27">
      <c r="A78" s="77">
        <v>69</v>
      </c>
      <c r="B78" s="87"/>
      <c r="C78" s="87" t="s">
        <v>99</v>
      </c>
      <c r="D78" s="88"/>
      <c r="E78" s="89">
        <v>50</v>
      </c>
      <c r="F78" s="88" t="s">
        <v>100</v>
      </c>
      <c r="G78" s="86">
        <v>120</v>
      </c>
      <c r="H78" s="86">
        <v>6000</v>
      </c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73"/>
      <c r="W78" s="73"/>
      <c r="AA78" s="94"/>
    </row>
    <row r="79" s="66" customFormat="1" spans="1:27">
      <c r="A79" s="77">
        <v>70</v>
      </c>
      <c r="B79" s="87"/>
      <c r="C79" s="87" t="s">
        <v>101</v>
      </c>
      <c r="D79" s="88"/>
      <c r="E79" s="89">
        <v>50</v>
      </c>
      <c r="F79" s="88" t="s">
        <v>100</v>
      </c>
      <c r="G79" s="86">
        <v>180</v>
      </c>
      <c r="H79" s="86">
        <v>9000</v>
      </c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73"/>
      <c r="W79" s="73"/>
      <c r="AA79" s="94"/>
    </row>
    <row r="80" s="66" customFormat="1" spans="1:27">
      <c r="A80" s="77">
        <v>71</v>
      </c>
      <c r="B80" s="87"/>
      <c r="C80" s="87" t="s">
        <v>102</v>
      </c>
      <c r="D80" s="88"/>
      <c r="E80" s="89">
        <v>50</v>
      </c>
      <c r="F80" s="88" t="s">
        <v>100</v>
      </c>
      <c r="G80" s="86">
        <v>120</v>
      </c>
      <c r="H80" s="86">
        <v>6000</v>
      </c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73"/>
      <c r="W80" s="73"/>
      <c r="AA80" s="94"/>
    </row>
    <row r="81" s="66" customFormat="1" spans="1:27">
      <c r="A81" s="77">
        <v>72</v>
      </c>
      <c r="B81" s="87"/>
      <c r="C81" s="87" t="s">
        <v>99</v>
      </c>
      <c r="D81" s="88"/>
      <c r="E81" s="89">
        <v>15</v>
      </c>
      <c r="F81" s="88" t="s">
        <v>100</v>
      </c>
      <c r="G81" s="86">
        <v>120</v>
      </c>
      <c r="H81" s="86">
        <v>1800</v>
      </c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73"/>
      <c r="W81" s="73"/>
      <c r="AA81" s="94"/>
    </row>
    <row r="82" s="66" customFormat="1" spans="1:27">
      <c r="A82" s="77">
        <v>73</v>
      </c>
      <c r="B82" s="87"/>
      <c r="C82" s="87" t="s">
        <v>101</v>
      </c>
      <c r="D82" s="88"/>
      <c r="E82" s="89">
        <v>15</v>
      </c>
      <c r="F82" s="88" t="s">
        <v>100</v>
      </c>
      <c r="G82" s="86">
        <v>180</v>
      </c>
      <c r="H82" s="86">
        <v>2700</v>
      </c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73"/>
      <c r="W82" s="73"/>
      <c r="AA82" s="94"/>
    </row>
    <row r="83" s="66" customFormat="1" spans="1:27">
      <c r="A83" s="77">
        <v>74</v>
      </c>
      <c r="B83" s="87"/>
      <c r="C83" s="87" t="s">
        <v>102</v>
      </c>
      <c r="D83" s="88"/>
      <c r="E83" s="89">
        <v>15</v>
      </c>
      <c r="F83" s="88" t="s">
        <v>100</v>
      </c>
      <c r="G83" s="86">
        <v>120</v>
      </c>
      <c r="H83" s="86">
        <v>1800</v>
      </c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73"/>
      <c r="W83" s="73"/>
      <c r="AA83" s="94"/>
    </row>
    <row r="84" s="66" customFormat="1" spans="1:27">
      <c r="A84" s="77">
        <v>75</v>
      </c>
      <c r="B84" s="87"/>
      <c r="C84" s="87" t="s">
        <v>109</v>
      </c>
      <c r="D84" s="88"/>
      <c r="E84" s="89">
        <v>5</v>
      </c>
      <c r="F84" s="88" t="s">
        <v>110</v>
      </c>
      <c r="G84" s="86">
        <v>7000</v>
      </c>
      <c r="H84" s="86">
        <v>35000</v>
      </c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73"/>
      <c r="W84" s="73"/>
      <c r="AA84" s="94"/>
    </row>
    <row r="85" s="66" customFormat="1" spans="1:27">
      <c r="A85" s="77">
        <v>76</v>
      </c>
      <c r="B85" s="87"/>
      <c r="C85" s="87" t="s">
        <v>111</v>
      </c>
      <c r="D85" s="88"/>
      <c r="E85" s="89">
        <v>3</v>
      </c>
      <c r="F85" s="88" t="s">
        <v>112</v>
      </c>
      <c r="G85" s="86">
        <v>100</v>
      </c>
      <c r="H85" s="86">
        <v>300</v>
      </c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73"/>
      <c r="W85" s="73"/>
      <c r="AA85" s="94"/>
    </row>
    <row r="86" s="66" customFormat="1" spans="1:27">
      <c r="A86" s="77">
        <v>77</v>
      </c>
      <c r="B86" s="87"/>
      <c r="C86" s="87" t="s">
        <v>119</v>
      </c>
      <c r="D86" s="88"/>
      <c r="E86" s="89">
        <v>50</v>
      </c>
      <c r="F86" s="88" t="s">
        <v>114</v>
      </c>
      <c r="G86" s="86">
        <v>95</v>
      </c>
      <c r="H86" s="86">
        <v>4750</v>
      </c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73"/>
      <c r="W86" s="73"/>
      <c r="AA86" s="94"/>
    </row>
    <row r="87" s="66" customFormat="1" spans="1:27">
      <c r="A87" s="77">
        <v>78</v>
      </c>
      <c r="B87" s="87"/>
      <c r="C87" s="87" t="s">
        <v>113</v>
      </c>
      <c r="D87" s="88"/>
      <c r="E87" s="89">
        <v>50</v>
      </c>
      <c r="F87" s="88" t="s">
        <v>114</v>
      </c>
      <c r="G87" s="86">
        <v>90</v>
      </c>
      <c r="H87" s="86">
        <v>4500</v>
      </c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73"/>
      <c r="W87" s="73"/>
      <c r="AA87" s="94"/>
    </row>
    <row r="88" s="66" customFormat="1" spans="1:27">
      <c r="A88" s="77">
        <v>79</v>
      </c>
      <c r="B88" s="84" t="s">
        <v>32</v>
      </c>
      <c r="C88" s="84" t="s">
        <v>33</v>
      </c>
      <c r="D88" s="85" t="s">
        <v>97</v>
      </c>
      <c r="E88" s="85"/>
      <c r="F88" s="85"/>
      <c r="G88" s="84"/>
      <c r="H88" s="86">
        <v>24438115</v>
      </c>
      <c r="I88" s="84" t="s">
        <v>27</v>
      </c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73"/>
      <c r="W88" s="73"/>
      <c r="AA88" s="94"/>
    </row>
    <row r="89" s="66" customFormat="1" spans="1:27">
      <c r="A89" s="77">
        <v>80</v>
      </c>
      <c r="B89" s="84" t="s">
        <v>32</v>
      </c>
      <c r="C89" s="84" t="s">
        <v>120</v>
      </c>
      <c r="D89" s="85" t="s">
        <v>26</v>
      </c>
      <c r="E89" s="85"/>
      <c r="F89" s="85"/>
      <c r="G89" s="84"/>
      <c r="H89" s="86">
        <v>233000</v>
      </c>
      <c r="I89" s="84" t="s">
        <v>27</v>
      </c>
      <c r="J89" s="91"/>
      <c r="K89" s="91">
        <v>1</v>
      </c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73"/>
      <c r="W89" s="73"/>
      <c r="AA89" s="94"/>
    </row>
    <row r="90" s="66" customFormat="1" spans="1:27">
      <c r="A90" s="77">
        <v>81</v>
      </c>
      <c r="B90" s="87"/>
      <c r="C90" s="87" t="s">
        <v>99</v>
      </c>
      <c r="D90" s="88"/>
      <c r="E90" s="89">
        <v>30</v>
      </c>
      <c r="F90" s="88" t="s">
        <v>100</v>
      </c>
      <c r="G90" s="86">
        <v>120</v>
      </c>
      <c r="H90" s="86">
        <v>3600</v>
      </c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73"/>
      <c r="W90" s="73"/>
      <c r="AA90" s="94"/>
    </row>
    <row r="91" s="66" customFormat="1" spans="1:27">
      <c r="A91" s="77">
        <v>82</v>
      </c>
      <c r="B91" s="87"/>
      <c r="C91" s="87" t="s">
        <v>101</v>
      </c>
      <c r="D91" s="88"/>
      <c r="E91" s="89">
        <v>30</v>
      </c>
      <c r="F91" s="88" t="s">
        <v>100</v>
      </c>
      <c r="G91" s="86">
        <v>180</v>
      </c>
      <c r="H91" s="86">
        <v>5400</v>
      </c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73"/>
      <c r="W91" s="73"/>
      <c r="AA91" s="94"/>
    </row>
    <row r="92" s="66" customFormat="1" spans="1:27">
      <c r="A92" s="77">
        <v>83</v>
      </c>
      <c r="B92" s="87"/>
      <c r="C92" s="87" t="s">
        <v>102</v>
      </c>
      <c r="D92" s="88"/>
      <c r="E92" s="89">
        <v>30</v>
      </c>
      <c r="F92" s="88" t="s">
        <v>100</v>
      </c>
      <c r="G92" s="86">
        <v>120</v>
      </c>
      <c r="H92" s="86">
        <v>3600</v>
      </c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73"/>
      <c r="W92" s="73"/>
      <c r="AA92" s="94"/>
    </row>
    <row r="93" s="66" customFormat="1" spans="1:27">
      <c r="A93" s="77">
        <v>84</v>
      </c>
      <c r="B93" s="87"/>
      <c r="C93" s="87" t="s">
        <v>109</v>
      </c>
      <c r="D93" s="88"/>
      <c r="E93" s="89">
        <v>3</v>
      </c>
      <c r="F93" s="88" t="s">
        <v>110</v>
      </c>
      <c r="G93" s="86">
        <v>7000</v>
      </c>
      <c r="H93" s="86">
        <v>21000</v>
      </c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73"/>
      <c r="W93" s="73"/>
      <c r="AA93" s="94"/>
    </row>
    <row r="94" s="66" customFormat="1" spans="1:27">
      <c r="A94" s="77">
        <v>85</v>
      </c>
      <c r="B94" s="87"/>
      <c r="C94" s="87" t="s">
        <v>121</v>
      </c>
      <c r="D94" s="88"/>
      <c r="E94" s="89">
        <v>40</v>
      </c>
      <c r="F94" s="88" t="s">
        <v>100</v>
      </c>
      <c r="G94" s="86">
        <v>200</v>
      </c>
      <c r="H94" s="86">
        <v>8000</v>
      </c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73"/>
      <c r="W94" s="73"/>
      <c r="AA94" s="94"/>
    </row>
    <row r="95" s="66" customFormat="1" spans="1:27">
      <c r="A95" s="77">
        <v>86</v>
      </c>
      <c r="B95" s="87"/>
      <c r="C95" s="87" t="s">
        <v>111</v>
      </c>
      <c r="D95" s="88"/>
      <c r="E95" s="89">
        <v>3</v>
      </c>
      <c r="F95" s="88" t="s">
        <v>112</v>
      </c>
      <c r="G95" s="86">
        <v>100</v>
      </c>
      <c r="H95" s="86">
        <v>300</v>
      </c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73"/>
      <c r="W95" s="73"/>
      <c r="AA95" s="94"/>
    </row>
    <row r="96" s="66" customFormat="1" spans="1:27">
      <c r="A96" s="77">
        <v>87</v>
      </c>
      <c r="B96" s="87"/>
      <c r="C96" s="87" t="s">
        <v>119</v>
      </c>
      <c r="D96" s="88"/>
      <c r="E96" s="89">
        <v>60</v>
      </c>
      <c r="F96" s="88" t="s">
        <v>114</v>
      </c>
      <c r="G96" s="86">
        <v>95</v>
      </c>
      <c r="H96" s="86">
        <v>5700</v>
      </c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73"/>
      <c r="W96" s="73"/>
      <c r="AA96" s="94"/>
    </row>
    <row r="97" s="66" customFormat="1" spans="1:27">
      <c r="A97" s="77">
        <v>88</v>
      </c>
      <c r="B97" s="87"/>
      <c r="C97" s="87" t="s">
        <v>113</v>
      </c>
      <c r="D97" s="88"/>
      <c r="E97" s="89">
        <v>60</v>
      </c>
      <c r="F97" s="88" t="s">
        <v>114</v>
      </c>
      <c r="G97" s="86">
        <v>90</v>
      </c>
      <c r="H97" s="86">
        <v>5400</v>
      </c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73"/>
      <c r="W97" s="73"/>
      <c r="AA97" s="94"/>
    </row>
    <row r="98" s="66" customFormat="1" spans="1:27">
      <c r="A98" s="77">
        <v>89</v>
      </c>
      <c r="B98" s="87"/>
      <c r="C98" s="87" t="s">
        <v>99</v>
      </c>
      <c r="D98" s="88"/>
      <c r="E98" s="89">
        <v>60</v>
      </c>
      <c r="F98" s="88" t="s">
        <v>100</v>
      </c>
      <c r="G98" s="86">
        <v>120</v>
      </c>
      <c r="H98" s="86">
        <v>7200</v>
      </c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73"/>
      <c r="W98" s="73"/>
      <c r="AA98" s="94"/>
    </row>
    <row r="99" s="66" customFormat="1" spans="1:27">
      <c r="A99" s="77">
        <v>90</v>
      </c>
      <c r="B99" s="87"/>
      <c r="C99" s="87" t="s">
        <v>101</v>
      </c>
      <c r="D99" s="88"/>
      <c r="E99" s="89">
        <v>60</v>
      </c>
      <c r="F99" s="88" t="s">
        <v>100</v>
      </c>
      <c r="G99" s="86">
        <v>180</v>
      </c>
      <c r="H99" s="86">
        <v>10800</v>
      </c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73"/>
      <c r="W99" s="73"/>
      <c r="AA99" s="94"/>
    </row>
    <row r="100" s="66" customFormat="1" spans="1:27">
      <c r="A100" s="77">
        <v>91</v>
      </c>
      <c r="B100" s="87"/>
      <c r="C100" s="87" t="s">
        <v>99</v>
      </c>
      <c r="D100" s="88"/>
      <c r="E100" s="89">
        <v>60</v>
      </c>
      <c r="F100" s="88" t="s">
        <v>100</v>
      </c>
      <c r="G100" s="86">
        <v>120</v>
      </c>
      <c r="H100" s="86">
        <v>7200</v>
      </c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73"/>
      <c r="W100" s="73"/>
      <c r="AA100" s="94"/>
    </row>
    <row r="101" s="66" customFormat="1" spans="1:27">
      <c r="A101" s="77">
        <v>92</v>
      </c>
      <c r="B101" s="87"/>
      <c r="C101" s="87" t="s">
        <v>101</v>
      </c>
      <c r="D101" s="88"/>
      <c r="E101" s="89">
        <v>60</v>
      </c>
      <c r="F101" s="88" t="s">
        <v>100</v>
      </c>
      <c r="G101" s="86">
        <v>180</v>
      </c>
      <c r="H101" s="86">
        <v>10800</v>
      </c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73"/>
      <c r="W101" s="73"/>
      <c r="AA101" s="94"/>
    </row>
    <row r="102" s="66" customFormat="1" spans="1:27">
      <c r="A102" s="77">
        <v>93</v>
      </c>
      <c r="B102" s="87"/>
      <c r="C102" s="87" t="s">
        <v>102</v>
      </c>
      <c r="D102" s="88"/>
      <c r="E102" s="89">
        <v>60</v>
      </c>
      <c r="F102" s="88" t="s">
        <v>100</v>
      </c>
      <c r="G102" s="86">
        <v>120</v>
      </c>
      <c r="H102" s="86">
        <v>7200</v>
      </c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73"/>
      <c r="W102" s="73"/>
      <c r="AA102" s="94"/>
    </row>
    <row r="103" s="66" customFormat="1" spans="1:27">
      <c r="A103" s="77">
        <v>94</v>
      </c>
      <c r="B103" s="87"/>
      <c r="C103" s="87" t="s">
        <v>99</v>
      </c>
      <c r="D103" s="88"/>
      <c r="E103" s="89">
        <v>60</v>
      </c>
      <c r="F103" s="88" t="s">
        <v>100</v>
      </c>
      <c r="G103" s="86">
        <v>120</v>
      </c>
      <c r="H103" s="86">
        <v>7200</v>
      </c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73"/>
      <c r="W103" s="73"/>
      <c r="AA103" s="94"/>
    </row>
    <row r="104" s="66" customFormat="1" spans="1:27">
      <c r="A104" s="77">
        <v>95</v>
      </c>
      <c r="B104" s="87"/>
      <c r="C104" s="87" t="s">
        <v>101</v>
      </c>
      <c r="D104" s="88"/>
      <c r="E104" s="89">
        <v>60</v>
      </c>
      <c r="F104" s="88" t="s">
        <v>100</v>
      </c>
      <c r="G104" s="86">
        <v>180</v>
      </c>
      <c r="H104" s="86">
        <v>10800</v>
      </c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73"/>
      <c r="W104" s="73"/>
      <c r="AA104" s="94"/>
    </row>
    <row r="105" s="66" customFormat="1" spans="1:27">
      <c r="A105" s="77">
        <v>96</v>
      </c>
      <c r="B105" s="87"/>
      <c r="C105" s="87" t="s">
        <v>102</v>
      </c>
      <c r="D105" s="88"/>
      <c r="E105" s="89">
        <v>60</v>
      </c>
      <c r="F105" s="88" t="s">
        <v>100</v>
      </c>
      <c r="G105" s="86">
        <v>120</v>
      </c>
      <c r="H105" s="86">
        <v>7200</v>
      </c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73"/>
      <c r="W105" s="73"/>
      <c r="AA105" s="94"/>
    </row>
    <row r="106" s="66" customFormat="1" spans="1:27">
      <c r="A106" s="77">
        <v>97</v>
      </c>
      <c r="B106" s="87"/>
      <c r="C106" s="87" t="s">
        <v>99</v>
      </c>
      <c r="D106" s="88"/>
      <c r="E106" s="89">
        <v>60</v>
      </c>
      <c r="F106" s="88" t="s">
        <v>100</v>
      </c>
      <c r="G106" s="86">
        <v>120</v>
      </c>
      <c r="H106" s="86">
        <v>7200</v>
      </c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73"/>
      <c r="W106" s="73"/>
      <c r="AA106" s="94"/>
    </row>
    <row r="107" s="66" customFormat="1" spans="1:27">
      <c r="A107" s="77">
        <v>98</v>
      </c>
      <c r="B107" s="87"/>
      <c r="C107" s="87" t="s">
        <v>101</v>
      </c>
      <c r="D107" s="88"/>
      <c r="E107" s="89">
        <v>60</v>
      </c>
      <c r="F107" s="88" t="s">
        <v>100</v>
      </c>
      <c r="G107" s="86">
        <v>180</v>
      </c>
      <c r="H107" s="86">
        <v>10800</v>
      </c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73"/>
      <c r="W107" s="73"/>
      <c r="AA107" s="94"/>
    </row>
    <row r="108" s="66" customFormat="1" spans="1:27">
      <c r="A108" s="77">
        <v>99</v>
      </c>
      <c r="B108" s="87"/>
      <c r="C108" s="87" t="s">
        <v>102</v>
      </c>
      <c r="D108" s="88"/>
      <c r="E108" s="89">
        <v>60</v>
      </c>
      <c r="F108" s="88" t="s">
        <v>100</v>
      </c>
      <c r="G108" s="86">
        <v>120</v>
      </c>
      <c r="H108" s="86">
        <v>7200</v>
      </c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73"/>
      <c r="W108" s="73"/>
      <c r="AA108" s="94"/>
    </row>
    <row r="109" s="66" customFormat="1" spans="1:27">
      <c r="A109" s="77">
        <v>100</v>
      </c>
      <c r="B109" s="87"/>
      <c r="C109" s="87" t="s">
        <v>99</v>
      </c>
      <c r="D109" s="88"/>
      <c r="E109" s="89">
        <v>60</v>
      </c>
      <c r="F109" s="88" t="s">
        <v>100</v>
      </c>
      <c r="G109" s="86">
        <v>120</v>
      </c>
      <c r="H109" s="86">
        <v>7200</v>
      </c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73"/>
      <c r="W109" s="73"/>
      <c r="AA109" s="94"/>
    </row>
    <row r="110" s="66" customFormat="1" spans="1:27">
      <c r="A110" s="77">
        <v>101</v>
      </c>
      <c r="B110" s="87"/>
      <c r="C110" s="87" t="s">
        <v>101</v>
      </c>
      <c r="D110" s="88"/>
      <c r="E110" s="89">
        <v>60</v>
      </c>
      <c r="F110" s="88" t="s">
        <v>100</v>
      </c>
      <c r="G110" s="86">
        <v>180</v>
      </c>
      <c r="H110" s="86">
        <v>10800</v>
      </c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73"/>
      <c r="W110" s="73"/>
      <c r="AA110" s="94"/>
    </row>
    <row r="111" s="66" customFormat="1" spans="1:27">
      <c r="A111" s="77">
        <v>102</v>
      </c>
      <c r="B111" s="87"/>
      <c r="C111" s="87" t="s">
        <v>102</v>
      </c>
      <c r="D111" s="88"/>
      <c r="E111" s="89">
        <v>60</v>
      </c>
      <c r="F111" s="88" t="s">
        <v>100</v>
      </c>
      <c r="G111" s="86">
        <v>120</v>
      </c>
      <c r="H111" s="86">
        <v>7200</v>
      </c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73"/>
      <c r="W111" s="73"/>
      <c r="AA111" s="94"/>
    </row>
    <row r="112" s="66" customFormat="1" spans="1:27">
      <c r="A112" s="77">
        <v>103</v>
      </c>
      <c r="B112" s="87"/>
      <c r="C112" s="87" t="s">
        <v>102</v>
      </c>
      <c r="D112" s="88"/>
      <c r="E112" s="89">
        <v>60</v>
      </c>
      <c r="F112" s="88" t="s">
        <v>100</v>
      </c>
      <c r="G112" s="86">
        <v>120</v>
      </c>
      <c r="H112" s="86">
        <v>7200</v>
      </c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73"/>
      <c r="W112" s="73"/>
      <c r="AA112" s="94"/>
    </row>
    <row r="113" s="66" customFormat="1" spans="1:27">
      <c r="A113" s="77">
        <v>104</v>
      </c>
      <c r="B113" s="87"/>
      <c r="C113" s="87" t="s">
        <v>99</v>
      </c>
      <c r="D113" s="88"/>
      <c r="E113" s="89">
        <v>60</v>
      </c>
      <c r="F113" s="88" t="s">
        <v>100</v>
      </c>
      <c r="G113" s="86">
        <v>150</v>
      </c>
      <c r="H113" s="86">
        <v>9000</v>
      </c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73"/>
      <c r="W113" s="73"/>
      <c r="AA113" s="94"/>
    </row>
    <row r="114" s="66" customFormat="1" spans="1:27">
      <c r="A114" s="77">
        <v>105</v>
      </c>
      <c r="B114" s="87"/>
      <c r="C114" s="87" t="s">
        <v>101</v>
      </c>
      <c r="D114" s="88"/>
      <c r="E114" s="89">
        <v>60</v>
      </c>
      <c r="F114" s="88" t="s">
        <v>100</v>
      </c>
      <c r="G114" s="86">
        <v>180</v>
      </c>
      <c r="H114" s="86">
        <v>10800</v>
      </c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73"/>
      <c r="W114" s="73"/>
      <c r="AA114" s="94"/>
    </row>
    <row r="115" s="66" customFormat="1" spans="1:27">
      <c r="A115" s="77">
        <v>106</v>
      </c>
      <c r="B115" s="87"/>
      <c r="C115" s="87" t="s">
        <v>102</v>
      </c>
      <c r="D115" s="88"/>
      <c r="E115" s="89">
        <v>60</v>
      </c>
      <c r="F115" s="88" t="s">
        <v>100</v>
      </c>
      <c r="G115" s="86">
        <v>120</v>
      </c>
      <c r="H115" s="86">
        <v>7200</v>
      </c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73"/>
      <c r="W115" s="73"/>
      <c r="AA115" s="94"/>
    </row>
    <row r="116" s="66" customFormat="1" spans="1:27">
      <c r="A116" s="77">
        <v>107</v>
      </c>
      <c r="B116" s="87"/>
      <c r="C116" s="87" t="s">
        <v>99</v>
      </c>
      <c r="D116" s="88"/>
      <c r="E116" s="89">
        <v>60</v>
      </c>
      <c r="F116" s="88" t="s">
        <v>100</v>
      </c>
      <c r="G116" s="86">
        <v>150</v>
      </c>
      <c r="H116" s="86">
        <v>9000</v>
      </c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73"/>
      <c r="W116" s="73"/>
      <c r="AA116" s="94"/>
    </row>
    <row r="117" s="66" customFormat="1" spans="1:27">
      <c r="A117" s="77">
        <v>108</v>
      </c>
      <c r="B117" s="87"/>
      <c r="C117" s="87" t="s">
        <v>101</v>
      </c>
      <c r="D117" s="88"/>
      <c r="E117" s="89">
        <v>60</v>
      </c>
      <c r="F117" s="88" t="s">
        <v>100</v>
      </c>
      <c r="G117" s="86">
        <v>180</v>
      </c>
      <c r="H117" s="86">
        <v>10800</v>
      </c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73"/>
      <c r="W117" s="73"/>
      <c r="AA117" s="94"/>
    </row>
    <row r="118" s="66" customFormat="1" spans="1:27">
      <c r="A118" s="77">
        <v>109</v>
      </c>
      <c r="B118" s="87"/>
      <c r="C118" s="87" t="s">
        <v>102</v>
      </c>
      <c r="D118" s="88"/>
      <c r="E118" s="89">
        <v>60</v>
      </c>
      <c r="F118" s="88" t="s">
        <v>100</v>
      </c>
      <c r="G118" s="86">
        <v>120</v>
      </c>
      <c r="H118" s="86">
        <v>7200</v>
      </c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73"/>
      <c r="W118" s="73"/>
      <c r="AA118" s="94"/>
    </row>
    <row r="119" s="66" customFormat="1" ht="31" spans="1:27">
      <c r="A119" s="77">
        <v>110</v>
      </c>
      <c r="B119" s="84" t="s">
        <v>32</v>
      </c>
      <c r="C119" s="84" t="s">
        <v>122</v>
      </c>
      <c r="D119" s="85" t="s">
        <v>26</v>
      </c>
      <c r="E119" s="85"/>
      <c r="F119" s="85"/>
      <c r="G119" s="84"/>
      <c r="H119" s="86">
        <v>84180</v>
      </c>
      <c r="I119" s="84" t="s">
        <v>27</v>
      </c>
      <c r="J119" s="91"/>
      <c r="K119" s="91"/>
      <c r="L119" s="91"/>
      <c r="M119" s="91"/>
      <c r="N119" s="91"/>
      <c r="O119" s="91"/>
      <c r="P119" s="92">
        <v>1</v>
      </c>
      <c r="Q119" s="91"/>
      <c r="R119" s="91"/>
      <c r="S119" s="91"/>
      <c r="T119" s="91"/>
      <c r="U119" s="91"/>
      <c r="V119" s="73"/>
      <c r="W119" s="73"/>
      <c r="AA119" s="94"/>
    </row>
    <row r="120" s="66" customFormat="1" spans="1:27">
      <c r="A120" s="77">
        <v>111</v>
      </c>
      <c r="B120" s="87"/>
      <c r="C120" s="87" t="s">
        <v>123</v>
      </c>
      <c r="D120" s="88"/>
      <c r="E120" s="89">
        <v>180</v>
      </c>
      <c r="F120" s="88" t="s">
        <v>124</v>
      </c>
      <c r="G120" s="86">
        <v>120</v>
      </c>
      <c r="H120" s="86">
        <v>21600</v>
      </c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73"/>
      <c r="W120" s="73"/>
      <c r="AA120" s="94"/>
    </row>
    <row r="121" s="66" customFormat="1" spans="1:27">
      <c r="A121" s="77">
        <v>112</v>
      </c>
      <c r="B121" s="87"/>
      <c r="C121" s="87" t="s">
        <v>125</v>
      </c>
      <c r="D121" s="88"/>
      <c r="E121" s="89">
        <v>180</v>
      </c>
      <c r="F121" s="88" t="s">
        <v>124</v>
      </c>
      <c r="G121" s="86">
        <v>180</v>
      </c>
      <c r="H121" s="86">
        <v>32400</v>
      </c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73"/>
      <c r="W121" s="73"/>
      <c r="AA121" s="94"/>
    </row>
    <row r="122" s="66" customFormat="1" spans="1:27">
      <c r="A122" s="77">
        <v>113</v>
      </c>
      <c r="B122" s="87"/>
      <c r="C122" s="87" t="s">
        <v>126</v>
      </c>
      <c r="D122" s="88"/>
      <c r="E122" s="89">
        <v>180</v>
      </c>
      <c r="F122" s="88" t="s">
        <v>124</v>
      </c>
      <c r="G122" s="86">
        <v>120</v>
      </c>
      <c r="H122" s="86">
        <v>21600</v>
      </c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73"/>
      <c r="W122" s="73"/>
      <c r="AA122" s="94"/>
    </row>
    <row r="123" s="66" customFormat="1" spans="1:27">
      <c r="A123" s="77">
        <v>114</v>
      </c>
      <c r="B123" s="87"/>
      <c r="C123" s="87" t="s">
        <v>127</v>
      </c>
      <c r="D123" s="88"/>
      <c r="E123" s="89">
        <v>60</v>
      </c>
      <c r="F123" s="88" t="s">
        <v>128</v>
      </c>
      <c r="G123" s="86">
        <v>50</v>
      </c>
      <c r="H123" s="86">
        <v>3000</v>
      </c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73"/>
      <c r="W123" s="73"/>
      <c r="AA123" s="94"/>
    </row>
    <row r="124" s="66" customFormat="1" spans="1:27">
      <c r="A124" s="77">
        <v>115</v>
      </c>
      <c r="B124" s="87"/>
      <c r="C124" s="87" t="s">
        <v>129</v>
      </c>
      <c r="D124" s="88"/>
      <c r="E124" s="89">
        <v>15</v>
      </c>
      <c r="F124" s="88" t="s">
        <v>128</v>
      </c>
      <c r="G124" s="86">
        <v>100</v>
      </c>
      <c r="H124" s="86">
        <v>1500</v>
      </c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73"/>
      <c r="W124" s="73"/>
      <c r="AA124" s="94"/>
    </row>
    <row r="125" s="66" customFormat="1" spans="1:27">
      <c r="A125" s="77">
        <v>116</v>
      </c>
      <c r="B125" s="87"/>
      <c r="C125" s="87" t="s">
        <v>130</v>
      </c>
      <c r="D125" s="88"/>
      <c r="E125" s="89">
        <v>12</v>
      </c>
      <c r="F125" s="88" t="s">
        <v>117</v>
      </c>
      <c r="G125" s="86">
        <v>215</v>
      </c>
      <c r="H125" s="86">
        <v>2580</v>
      </c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73"/>
      <c r="W125" s="73"/>
      <c r="AA125" s="94"/>
    </row>
    <row r="126" s="66" customFormat="1" spans="1:27">
      <c r="A126" s="77">
        <v>117</v>
      </c>
      <c r="B126" s="87"/>
      <c r="C126" s="87" t="s">
        <v>131</v>
      </c>
      <c r="D126" s="88"/>
      <c r="E126" s="89">
        <v>150</v>
      </c>
      <c r="F126" s="88" t="s">
        <v>128</v>
      </c>
      <c r="G126" s="86">
        <v>10</v>
      </c>
      <c r="H126" s="86">
        <v>1500</v>
      </c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73"/>
      <c r="W126" s="73"/>
      <c r="AA126" s="94"/>
    </row>
    <row r="127" s="66" customFormat="1" ht="46.5" spans="1:27">
      <c r="A127" s="77">
        <v>118</v>
      </c>
      <c r="B127" s="84" t="s">
        <v>32</v>
      </c>
      <c r="C127" s="84" t="s">
        <v>132</v>
      </c>
      <c r="D127" s="85" t="s">
        <v>26</v>
      </c>
      <c r="E127" s="85"/>
      <c r="F127" s="85"/>
      <c r="G127" s="84"/>
      <c r="H127" s="86">
        <v>537994</v>
      </c>
      <c r="I127" s="84" t="s">
        <v>27</v>
      </c>
      <c r="J127" s="92">
        <v>1</v>
      </c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73"/>
      <c r="W127" s="73"/>
      <c r="AA127" s="94"/>
    </row>
    <row r="128" s="66" customFormat="1" spans="1:27">
      <c r="A128" s="77">
        <v>119</v>
      </c>
      <c r="B128" s="87"/>
      <c r="C128" s="87" t="s">
        <v>133</v>
      </c>
      <c r="D128" s="88"/>
      <c r="E128" s="89">
        <v>78</v>
      </c>
      <c r="F128" s="88" t="s">
        <v>100</v>
      </c>
      <c r="G128" s="86">
        <v>120</v>
      </c>
      <c r="H128" s="86">
        <v>9360</v>
      </c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73"/>
      <c r="W128" s="73"/>
      <c r="AA128" s="94"/>
    </row>
    <row r="129" s="66" customFormat="1" spans="1:27">
      <c r="A129" s="77">
        <v>120</v>
      </c>
      <c r="B129" s="87"/>
      <c r="C129" s="87" t="s">
        <v>101</v>
      </c>
      <c r="D129" s="88"/>
      <c r="E129" s="89">
        <v>52</v>
      </c>
      <c r="F129" s="88" t="s">
        <v>100</v>
      </c>
      <c r="G129" s="86">
        <v>180</v>
      </c>
      <c r="H129" s="86">
        <v>9360</v>
      </c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73"/>
      <c r="W129" s="73"/>
      <c r="AA129" s="94"/>
    </row>
    <row r="130" s="66" customFormat="1" spans="1:27">
      <c r="A130" s="77">
        <v>121</v>
      </c>
      <c r="B130" s="87"/>
      <c r="C130" s="87" t="s">
        <v>134</v>
      </c>
      <c r="D130" s="88"/>
      <c r="E130" s="89">
        <v>78</v>
      </c>
      <c r="F130" s="88" t="s">
        <v>100</v>
      </c>
      <c r="G130" s="86">
        <v>120</v>
      </c>
      <c r="H130" s="86">
        <v>9360</v>
      </c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73"/>
      <c r="W130" s="73"/>
      <c r="AA130" s="94"/>
    </row>
    <row r="131" s="66" customFormat="1" spans="1:27">
      <c r="A131" s="77">
        <v>122</v>
      </c>
      <c r="B131" s="87"/>
      <c r="C131" s="87" t="s">
        <v>133</v>
      </c>
      <c r="D131" s="88"/>
      <c r="E131" s="89">
        <v>78</v>
      </c>
      <c r="F131" s="88" t="s">
        <v>100</v>
      </c>
      <c r="G131" s="86">
        <v>120</v>
      </c>
      <c r="H131" s="86">
        <v>9360</v>
      </c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73"/>
      <c r="W131" s="73"/>
      <c r="AA131" s="94"/>
    </row>
    <row r="132" s="66" customFormat="1" spans="1:27">
      <c r="A132" s="77">
        <v>123</v>
      </c>
      <c r="B132" s="87"/>
      <c r="C132" s="87" t="s">
        <v>101</v>
      </c>
      <c r="D132" s="88"/>
      <c r="E132" s="89">
        <v>52</v>
      </c>
      <c r="F132" s="88" t="s">
        <v>100</v>
      </c>
      <c r="G132" s="86">
        <v>180</v>
      </c>
      <c r="H132" s="86">
        <v>9360</v>
      </c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73"/>
      <c r="W132" s="73"/>
      <c r="AA132" s="94"/>
    </row>
    <row r="133" s="66" customFormat="1" spans="1:27">
      <c r="A133" s="77">
        <v>124</v>
      </c>
      <c r="B133" s="87"/>
      <c r="C133" s="87" t="s">
        <v>134</v>
      </c>
      <c r="D133" s="88"/>
      <c r="E133" s="89">
        <v>78</v>
      </c>
      <c r="F133" s="88" t="s">
        <v>100</v>
      </c>
      <c r="G133" s="86">
        <v>120</v>
      </c>
      <c r="H133" s="86">
        <v>9360</v>
      </c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73"/>
      <c r="W133" s="73"/>
      <c r="AA133" s="94"/>
    </row>
    <row r="134" s="66" customFormat="1" spans="1:27">
      <c r="A134" s="77">
        <v>125</v>
      </c>
      <c r="B134" s="87"/>
      <c r="C134" s="87" t="s">
        <v>133</v>
      </c>
      <c r="D134" s="88"/>
      <c r="E134" s="89">
        <v>78</v>
      </c>
      <c r="F134" s="88" t="s">
        <v>100</v>
      </c>
      <c r="G134" s="86">
        <v>120</v>
      </c>
      <c r="H134" s="86">
        <v>9360</v>
      </c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73"/>
      <c r="W134" s="73"/>
      <c r="AA134" s="94"/>
    </row>
    <row r="135" s="66" customFormat="1" spans="1:27">
      <c r="A135" s="77">
        <v>126</v>
      </c>
      <c r="B135" s="87"/>
      <c r="C135" s="87" t="s">
        <v>101</v>
      </c>
      <c r="D135" s="88"/>
      <c r="E135" s="89">
        <v>52</v>
      </c>
      <c r="F135" s="88" t="s">
        <v>100</v>
      </c>
      <c r="G135" s="86">
        <v>180</v>
      </c>
      <c r="H135" s="86">
        <v>9360</v>
      </c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73"/>
      <c r="W135" s="73"/>
      <c r="AA135" s="94"/>
    </row>
    <row r="136" s="66" customFormat="1" spans="1:27">
      <c r="A136" s="77">
        <v>127</v>
      </c>
      <c r="B136" s="87"/>
      <c r="C136" s="87" t="s">
        <v>134</v>
      </c>
      <c r="D136" s="88"/>
      <c r="E136" s="89">
        <v>78</v>
      </c>
      <c r="F136" s="88" t="s">
        <v>100</v>
      </c>
      <c r="G136" s="86">
        <v>120</v>
      </c>
      <c r="H136" s="86">
        <v>9360</v>
      </c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73"/>
      <c r="W136" s="73"/>
      <c r="AA136" s="94"/>
    </row>
    <row r="137" s="66" customFormat="1" spans="1:27">
      <c r="A137" s="77">
        <v>128</v>
      </c>
      <c r="B137" s="87"/>
      <c r="C137" s="87" t="s">
        <v>133</v>
      </c>
      <c r="D137" s="88"/>
      <c r="E137" s="89">
        <v>78</v>
      </c>
      <c r="F137" s="88" t="s">
        <v>100</v>
      </c>
      <c r="G137" s="86">
        <v>120</v>
      </c>
      <c r="H137" s="86">
        <v>9360</v>
      </c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73"/>
      <c r="W137" s="73"/>
      <c r="AA137" s="94"/>
    </row>
    <row r="138" s="66" customFormat="1" spans="1:27">
      <c r="A138" s="77">
        <v>129</v>
      </c>
      <c r="B138" s="87"/>
      <c r="C138" s="87" t="s">
        <v>101</v>
      </c>
      <c r="D138" s="88"/>
      <c r="E138" s="89">
        <v>52</v>
      </c>
      <c r="F138" s="88" t="s">
        <v>100</v>
      </c>
      <c r="G138" s="86">
        <v>180</v>
      </c>
      <c r="H138" s="86">
        <v>9360</v>
      </c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73"/>
      <c r="W138" s="73"/>
      <c r="AA138" s="94"/>
    </row>
    <row r="139" s="66" customFormat="1" spans="1:27">
      <c r="A139" s="77">
        <v>130</v>
      </c>
      <c r="B139" s="87"/>
      <c r="C139" s="87" t="s">
        <v>134</v>
      </c>
      <c r="D139" s="88"/>
      <c r="E139" s="89">
        <v>78</v>
      </c>
      <c r="F139" s="88" t="s">
        <v>100</v>
      </c>
      <c r="G139" s="86">
        <v>120</v>
      </c>
      <c r="H139" s="86">
        <v>9360</v>
      </c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73"/>
      <c r="W139" s="73"/>
      <c r="AA139" s="94"/>
    </row>
    <row r="140" s="66" customFormat="1" spans="1:27">
      <c r="A140" s="77">
        <v>131</v>
      </c>
      <c r="B140" s="87"/>
      <c r="C140" s="87" t="s">
        <v>133</v>
      </c>
      <c r="D140" s="88"/>
      <c r="E140" s="89">
        <v>78</v>
      </c>
      <c r="F140" s="88" t="s">
        <v>100</v>
      </c>
      <c r="G140" s="86">
        <v>120</v>
      </c>
      <c r="H140" s="86">
        <v>9360</v>
      </c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73"/>
      <c r="W140" s="73"/>
      <c r="AA140" s="94"/>
    </row>
    <row r="141" s="66" customFormat="1" spans="1:27">
      <c r="A141" s="77">
        <v>132</v>
      </c>
      <c r="B141" s="87"/>
      <c r="C141" s="87" t="s">
        <v>101</v>
      </c>
      <c r="D141" s="88"/>
      <c r="E141" s="89">
        <v>52</v>
      </c>
      <c r="F141" s="88" t="s">
        <v>100</v>
      </c>
      <c r="G141" s="86">
        <v>180</v>
      </c>
      <c r="H141" s="86">
        <v>9360</v>
      </c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73"/>
      <c r="W141" s="73"/>
      <c r="AA141" s="94"/>
    </row>
    <row r="142" s="66" customFormat="1" spans="1:27">
      <c r="A142" s="77">
        <v>133</v>
      </c>
      <c r="B142" s="87"/>
      <c r="C142" s="87" t="s">
        <v>134</v>
      </c>
      <c r="D142" s="88"/>
      <c r="E142" s="89">
        <v>78</v>
      </c>
      <c r="F142" s="88" t="s">
        <v>100</v>
      </c>
      <c r="G142" s="86">
        <v>120</v>
      </c>
      <c r="H142" s="86">
        <v>9360</v>
      </c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73"/>
      <c r="W142" s="73"/>
      <c r="AA142" s="94"/>
    </row>
    <row r="143" s="66" customFormat="1" spans="1:27">
      <c r="A143" s="77">
        <v>134</v>
      </c>
      <c r="B143" s="87"/>
      <c r="C143" s="87" t="s">
        <v>133</v>
      </c>
      <c r="D143" s="88"/>
      <c r="E143" s="89">
        <v>78</v>
      </c>
      <c r="F143" s="88" t="s">
        <v>135</v>
      </c>
      <c r="G143" s="86">
        <v>120</v>
      </c>
      <c r="H143" s="86">
        <v>9360</v>
      </c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73"/>
      <c r="W143" s="73"/>
      <c r="AA143" s="94"/>
    </row>
    <row r="144" s="66" customFormat="1" spans="1:27">
      <c r="A144" s="77">
        <v>135</v>
      </c>
      <c r="B144" s="87"/>
      <c r="C144" s="87" t="s">
        <v>101</v>
      </c>
      <c r="D144" s="88"/>
      <c r="E144" s="89">
        <v>52</v>
      </c>
      <c r="F144" s="88" t="s">
        <v>100</v>
      </c>
      <c r="G144" s="86">
        <v>180</v>
      </c>
      <c r="H144" s="86">
        <v>9360</v>
      </c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73"/>
      <c r="W144" s="73"/>
      <c r="AA144" s="94"/>
    </row>
    <row r="145" s="66" customFormat="1" spans="1:27">
      <c r="A145" s="77">
        <v>136</v>
      </c>
      <c r="B145" s="87"/>
      <c r="C145" s="87" t="s">
        <v>134</v>
      </c>
      <c r="D145" s="88"/>
      <c r="E145" s="89">
        <v>78</v>
      </c>
      <c r="F145" s="88" t="s">
        <v>100</v>
      </c>
      <c r="G145" s="86">
        <v>120</v>
      </c>
      <c r="H145" s="86">
        <v>9360</v>
      </c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73"/>
      <c r="W145" s="73"/>
      <c r="AA145" s="94"/>
    </row>
    <row r="146" s="66" customFormat="1" spans="1:27">
      <c r="A146" s="77">
        <v>137</v>
      </c>
      <c r="B146" s="87"/>
      <c r="C146" s="87" t="s">
        <v>133</v>
      </c>
      <c r="D146" s="88"/>
      <c r="E146" s="89">
        <v>78</v>
      </c>
      <c r="F146" s="88" t="s">
        <v>100</v>
      </c>
      <c r="G146" s="86">
        <v>120</v>
      </c>
      <c r="H146" s="86">
        <v>9360</v>
      </c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73"/>
      <c r="W146" s="73"/>
      <c r="AA146" s="94"/>
    </row>
    <row r="147" s="66" customFormat="1" spans="1:27">
      <c r="A147" s="77">
        <v>138</v>
      </c>
      <c r="B147" s="87"/>
      <c r="C147" s="87" t="s">
        <v>101</v>
      </c>
      <c r="D147" s="88"/>
      <c r="E147" s="89">
        <v>52</v>
      </c>
      <c r="F147" s="88" t="s">
        <v>100</v>
      </c>
      <c r="G147" s="86">
        <v>180</v>
      </c>
      <c r="H147" s="86">
        <v>9360</v>
      </c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73"/>
      <c r="W147" s="73"/>
      <c r="AA147" s="94"/>
    </row>
    <row r="148" s="66" customFormat="1" spans="1:27">
      <c r="A148" s="77">
        <v>139</v>
      </c>
      <c r="B148" s="87"/>
      <c r="C148" s="87" t="s">
        <v>134</v>
      </c>
      <c r="D148" s="88"/>
      <c r="E148" s="89">
        <v>78</v>
      </c>
      <c r="F148" s="88" t="s">
        <v>100</v>
      </c>
      <c r="G148" s="86">
        <v>120</v>
      </c>
      <c r="H148" s="86">
        <v>9360</v>
      </c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73"/>
      <c r="W148" s="73"/>
      <c r="AA148" s="94"/>
    </row>
    <row r="149" s="66" customFormat="1" spans="1:27">
      <c r="A149" s="77">
        <v>140</v>
      </c>
      <c r="B149" s="87"/>
      <c r="C149" s="87" t="s">
        <v>133</v>
      </c>
      <c r="D149" s="88"/>
      <c r="E149" s="89">
        <v>78</v>
      </c>
      <c r="F149" s="88" t="s">
        <v>100</v>
      </c>
      <c r="G149" s="86">
        <v>120</v>
      </c>
      <c r="H149" s="86">
        <v>9360</v>
      </c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73"/>
      <c r="W149" s="73"/>
      <c r="AA149" s="94"/>
    </row>
    <row r="150" s="66" customFormat="1" spans="1:27">
      <c r="A150" s="77">
        <v>141</v>
      </c>
      <c r="B150" s="87"/>
      <c r="C150" s="87" t="s">
        <v>101</v>
      </c>
      <c r="D150" s="88"/>
      <c r="E150" s="89">
        <v>52</v>
      </c>
      <c r="F150" s="88" t="s">
        <v>100</v>
      </c>
      <c r="G150" s="86">
        <v>180</v>
      </c>
      <c r="H150" s="86">
        <v>9360</v>
      </c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73"/>
      <c r="W150" s="73"/>
      <c r="AA150" s="94"/>
    </row>
    <row r="151" s="66" customFormat="1" spans="1:27">
      <c r="A151" s="77">
        <v>142</v>
      </c>
      <c r="B151" s="87"/>
      <c r="C151" s="87" t="s">
        <v>134</v>
      </c>
      <c r="D151" s="88"/>
      <c r="E151" s="89">
        <v>78</v>
      </c>
      <c r="F151" s="88" t="s">
        <v>100</v>
      </c>
      <c r="G151" s="86">
        <v>120</v>
      </c>
      <c r="H151" s="86">
        <v>9360</v>
      </c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73"/>
      <c r="W151" s="73"/>
      <c r="AA151" s="94"/>
    </row>
    <row r="152" s="66" customFormat="1" spans="1:27">
      <c r="A152" s="77">
        <v>143</v>
      </c>
      <c r="B152" s="87"/>
      <c r="C152" s="87" t="s">
        <v>133</v>
      </c>
      <c r="D152" s="88"/>
      <c r="E152" s="89">
        <v>78</v>
      </c>
      <c r="F152" s="88" t="s">
        <v>100</v>
      </c>
      <c r="G152" s="86">
        <v>120</v>
      </c>
      <c r="H152" s="86">
        <v>9360</v>
      </c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73"/>
      <c r="W152" s="73"/>
      <c r="AA152" s="94"/>
    </row>
    <row r="153" s="66" customFormat="1" spans="1:27">
      <c r="A153" s="77">
        <v>144</v>
      </c>
      <c r="B153" s="87"/>
      <c r="C153" s="87" t="s">
        <v>101</v>
      </c>
      <c r="D153" s="88"/>
      <c r="E153" s="89">
        <v>52</v>
      </c>
      <c r="F153" s="88" t="s">
        <v>100</v>
      </c>
      <c r="G153" s="86">
        <v>180</v>
      </c>
      <c r="H153" s="86">
        <v>9360</v>
      </c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73"/>
      <c r="W153" s="73"/>
      <c r="AA153" s="94"/>
    </row>
    <row r="154" s="66" customFormat="1" spans="1:27">
      <c r="A154" s="77">
        <v>145</v>
      </c>
      <c r="B154" s="87"/>
      <c r="C154" s="87" t="s">
        <v>134</v>
      </c>
      <c r="D154" s="88"/>
      <c r="E154" s="89">
        <v>78</v>
      </c>
      <c r="F154" s="88" t="s">
        <v>100</v>
      </c>
      <c r="G154" s="86">
        <v>120</v>
      </c>
      <c r="H154" s="86">
        <v>9360</v>
      </c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73"/>
      <c r="W154" s="73"/>
      <c r="AA154" s="94"/>
    </row>
    <row r="155" s="66" customFormat="1" spans="1:27">
      <c r="A155" s="77">
        <v>146</v>
      </c>
      <c r="B155" s="87"/>
      <c r="C155" s="87" t="s">
        <v>133</v>
      </c>
      <c r="D155" s="88"/>
      <c r="E155" s="89">
        <v>78</v>
      </c>
      <c r="F155" s="88" t="s">
        <v>100</v>
      </c>
      <c r="G155" s="86">
        <v>120</v>
      </c>
      <c r="H155" s="86">
        <v>9360</v>
      </c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73"/>
      <c r="W155" s="73"/>
      <c r="AA155" s="94"/>
    </row>
    <row r="156" s="66" customFormat="1" spans="1:27">
      <c r="A156" s="77">
        <v>147</v>
      </c>
      <c r="B156" s="87"/>
      <c r="C156" s="87" t="s">
        <v>101</v>
      </c>
      <c r="D156" s="88"/>
      <c r="E156" s="89">
        <v>52</v>
      </c>
      <c r="F156" s="88" t="s">
        <v>100</v>
      </c>
      <c r="G156" s="86">
        <v>180</v>
      </c>
      <c r="H156" s="86">
        <v>9360</v>
      </c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73"/>
      <c r="W156" s="73"/>
      <c r="AA156" s="94"/>
    </row>
    <row r="157" s="66" customFormat="1" spans="1:27">
      <c r="A157" s="77">
        <v>148</v>
      </c>
      <c r="B157" s="87"/>
      <c r="C157" s="87" t="s">
        <v>134</v>
      </c>
      <c r="D157" s="88"/>
      <c r="E157" s="89">
        <v>78</v>
      </c>
      <c r="F157" s="88" t="s">
        <v>100</v>
      </c>
      <c r="G157" s="86">
        <v>120</v>
      </c>
      <c r="H157" s="86">
        <v>9360</v>
      </c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73"/>
      <c r="W157" s="73"/>
      <c r="AA157" s="94"/>
    </row>
    <row r="158" s="66" customFormat="1" spans="1:27">
      <c r="A158" s="77">
        <v>149</v>
      </c>
      <c r="B158" s="87"/>
      <c r="C158" s="87" t="s">
        <v>133</v>
      </c>
      <c r="D158" s="88"/>
      <c r="E158" s="89">
        <v>78</v>
      </c>
      <c r="F158" s="88" t="s">
        <v>100</v>
      </c>
      <c r="G158" s="86">
        <v>120</v>
      </c>
      <c r="H158" s="86">
        <v>9360</v>
      </c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73"/>
      <c r="W158" s="73"/>
      <c r="AA158" s="94"/>
    </row>
    <row r="159" s="66" customFormat="1" spans="1:27">
      <c r="A159" s="77">
        <v>150</v>
      </c>
      <c r="B159" s="87"/>
      <c r="C159" s="87" t="s">
        <v>101</v>
      </c>
      <c r="D159" s="88"/>
      <c r="E159" s="89">
        <v>52</v>
      </c>
      <c r="F159" s="88" t="s">
        <v>100</v>
      </c>
      <c r="G159" s="86">
        <v>180</v>
      </c>
      <c r="H159" s="86">
        <v>9360</v>
      </c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73"/>
      <c r="W159" s="73"/>
      <c r="AA159" s="94"/>
    </row>
    <row r="160" s="66" customFormat="1" spans="1:27">
      <c r="A160" s="77">
        <v>151</v>
      </c>
      <c r="B160" s="87"/>
      <c r="C160" s="87" t="s">
        <v>134</v>
      </c>
      <c r="D160" s="88"/>
      <c r="E160" s="89">
        <v>78</v>
      </c>
      <c r="F160" s="88" t="s">
        <v>100</v>
      </c>
      <c r="G160" s="86">
        <v>120</v>
      </c>
      <c r="H160" s="86">
        <v>9360</v>
      </c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73"/>
      <c r="W160" s="73"/>
      <c r="AA160" s="94"/>
    </row>
    <row r="161" s="66" customFormat="1" spans="1:27">
      <c r="A161" s="77">
        <v>152</v>
      </c>
      <c r="B161" s="87"/>
      <c r="C161" s="87" t="s">
        <v>133</v>
      </c>
      <c r="D161" s="88"/>
      <c r="E161" s="89">
        <v>78</v>
      </c>
      <c r="F161" s="88" t="s">
        <v>100</v>
      </c>
      <c r="G161" s="86">
        <v>120</v>
      </c>
      <c r="H161" s="86">
        <v>9360</v>
      </c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73"/>
      <c r="W161" s="73"/>
      <c r="AA161" s="94"/>
    </row>
    <row r="162" s="66" customFormat="1" spans="1:27">
      <c r="A162" s="77">
        <v>153</v>
      </c>
      <c r="B162" s="87"/>
      <c r="C162" s="87" t="s">
        <v>101</v>
      </c>
      <c r="D162" s="88"/>
      <c r="E162" s="89">
        <v>52</v>
      </c>
      <c r="F162" s="88" t="s">
        <v>100</v>
      </c>
      <c r="G162" s="86">
        <v>180</v>
      </c>
      <c r="H162" s="86">
        <v>9360</v>
      </c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73"/>
      <c r="W162" s="73"/>
      <c r="AA162" s="94"/>
    </row>
    <row r="163" s="66" customFormat="1" spans="1:27">
      <c r="A163" s="77">
        <v>154</v>
      </c>
      <c r="B163" s="87"/>
      <c r="C163" s="87" t="s">
        <v>134</v>
      </c>
      <c r="D163" s="88"/>
      <c r="E163" s="89">
        <v>78</v>
      </c>
      <c r="F163" s="88" t="s">
        <v>100</v>
      </c>
      <c r="G163" s="86">
        <v>120</v>
      </c>
      <c r="H163" s="86">
        <v>9360</v>
      </c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73"/>
      <c r="W163" s="73"/>
      <c r="AA163" s="94"/>
    </row>
    <row r="164" s="66" customFormat="1" spans="1:27">
      <c r="A164" s="77">
        <v>155</v>
      </c>
      <c r="B164" s="87"/>
      <c r="C164" s="87" t="s">
        <v>133</v>
      </c>
      <c r="D164" s="88"/>
      <c r="E164" s="89">
        <v>78</v>
      </c>
      <c r="F164" s="88" t="s">
        <v>100</v>
      </c>
      <c r="G164" s="86">
        <v>120</v>
      </c>
      <c r="H164" s="86">
        <v>9360</v>
      </c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73"/>
      <c r="W164" s="73"/>
      <c r="AA164" s="94"/>
    </row>
    <row r="165" s="66" customFormat="1" spans="1:27">
      <c r="A165" s="77">
        <v>156</v>
      </c>
      <c r="B165" s="87"/>
      <c r="C165" s="87" t="s">
        <v>101</v>
      </c>
      <c r="D165" s="88"/>
      <c r="E165" s="89">
        <v>52</v>
      </c>
      <c r="F165" s="88" t="s">
        <v>100</v>
      </c>
      <c r="G165" s="86">
        <v>180</v>
      </c>
      <c r="H165" s="86">
        <v>9360</v>
      </c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73"/>
      <c r="W165" s="73"/>
      <c r="AA165" s="94"/>
    </row>
    <row r="166" s="66" customFormat="1" spans="1:27">
      <c r="A166" s="77">
        <v>157</v>
      </c>
      <c r="B166" s="87"/>
      <c r="C166" s="87" t="s">
        <v>134</v>
      </c>
      <c r="D166" s="88"/>
      <c r="E166" s="89">
        <v>78</v>
      </c>
      <c r="F166" s="88" t="s">
        <v>100</v>
      </c>
      <c r="G166" s="86">
        <v>120</v>
      </c>
      <c r="H166" s="86">
        <v>9360</v>
      </c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73"/>
      <c r="W166" s="73"/>
      <c r="AA166" s="94"/>
    </row>
    <row r="167" s="66" customFormat="1" spans="1:27">
      <c r="A167" s="77">
        <v>158</v>
      </c>
      <c r="B167" s="87"/>
      <c r="C167" s="87" t="s">
        <v>133</v>
      </c>
      <c r="D167" s="88"/>
      <c r="E167" s="89">
        <v>78</v>
      </c>
      <c r="F167" s="88" t="s">
        <v>100</v>
      </c>
      <c r="G167" s="86">
        <v>120</v>
      </c>
      <c r="H167" s="86">
        <v>9360</v>
      </c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73"/>
      <c r="W167" s="73"/>
      <c r="AA167" s="94"/>
    </row>
    <row r="168" s="66" customFormat="1" spans="1:27">
      <c r="A168" s="77">
        <v>159</v>
      </c>
      <c r="B168" s="87"/>
      <c r="C168" s="87" t="s">
        <v>101</v>
      </c>
      <c r="D168" s="88"/>
      <c r="E168" s="89">
        <v>52</v>
      </c>
      <c r="F168" s="88" t="s">
        <v>100</v>
      </c>
      <c r="G168" s="86">
        <v>180</v>
      </c>
      <c r="H168" s="86">
        <v>9360</v>
      </c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73"/>
      <c r="W168" s="73"/>
      <c r="AA168" s="94"/>
    </row>
    <row r="169" s="66" customFormat="1" spans="1:27">
      <c r="A169" s="77">
        <v>160</v>
      </c>
      <c r="B169" s="87"/>
      <c r="C169" s="87" t="s">
        <v>134</v>
      </c>
      <c r="D169" s="88"/>
      <c r="E169" s="89">
        <v>78</v>
      </c>
      <c r="F169" s="88" t="s">
        <v>100</v>
      </c>
      <c r="G169" s="86">
        <v>120</v>
      </c>
      <c r="H169" s="86">
        <v>9360</v>
      </c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73"/>
      <c r="W169" s="73"/>
      <c r="AA169" s="94"/>
    </row>
    <row r="170" s="66" customFormat="1" spans="1:27">
      <c r="A170" s="77">
        <v>161</v>
      </c>
      <c r="B170" s="87"/>
      <c r="C170" s="87" t="s">
        <v>136</v>
      </c>
      <c r="D170" s="88"/>
      <c r="E170" s="89">
        <v>1</v>
      </c>
      <c r="F170" s="88" t="s">
        <v>137</v>
      </c>
      <c r="G170" s="86">
        <v>3500</v>
      </c>
      <c r="H170" s="86">
        <v>3500</v>
      </c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73"/>
      <c r="W170" s="73"/>
      <c r="AA170" s="94"/>
    </row>
    <row r="171" s="66" customFormat="1" ht="31" spans="1:27">
      <c r="A171" s="77">
        <v>162</v>
      </c>
      <c r="B171" s="87"/>
      <c r="C171" s="87" t="s">
        <v>138</v>
      </c>
      <c r="D171" s="88"/>
      <c r="E171" s="89">
        <v>14</v>
      </c>
      <c r="F171" s="88" t="s">
        <v>110</v>
      </c>
      <c r="G171" s="86">
        <v>7000</v>
      </c>
      <c r="H171" s="86">
        <v>98000</v>
      </c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73"/>
      <c r="W171" s="73"/>
      <c r="AA171" s="94"/>
    </row>
    <row r="172" s="66" customFormat="1" spans="1:27">
      <c r="A172" s="77">
        <v>163</v>
      </c>
      <c r="B172" s="87"/>
      <c r="C172" s="87" t="s">
        <v>139</v>
      </c>
      <c r="D172" s="88"/>
      <c r="E172" s="89">
        <v>80</v>
      </c>
      <c r="F172" s="88" t="s">
        <v>114</v>
      </c>
      <c r="G172" s="86">
        <v>100</v>
      </c>
      <c r="H172" s="86">
        <v>8000</v>
      </c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73"/>
      <c r="W172" s="73"/>
      <c r="AA172" s="94"/>
    </row>
    <row r="173" s="66" customFormat="1" spans="1:27">
      <c r="A173" s="77">
        <v>164</v>
      </c>
      <c r="B173" s="87"/>
      <c r="C173" s="87" t="s">
        <v>140</v>
      </c>
      <c r="D173" s="88"/>
      <c r="E173" s="89">
        <v>80</v>
      </c>
      <c r="F173" s="88" t="s">
        <v>114</v>
      </c>
      <c r="G173" s="86">
        <v>25</v>
      </c>
      <c r="H173" s="86">
        <v>2000</v>
      </c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73"/>
      <c r="W173" s="73"/>
      <c r="AA173" s="94"/>
    </row>
    <row r="174" s="66" customFormat="1" spans="1:27">
      <c r="A174" s="77">
        <v>165</v>
      </c>
      <c r="B174" s="87"/>
      <c r="C174" s="87" t="s">
        <v>141</v>
      </c>
      <c r="D174" s="88"/>
      <c r="E174" s="89">
        <v>14</v>
      </c>
      <c r="F174" s="88" t="s">
        <v>114</v>
      </c>
      <c r="G174" s="86">
        <v>20</v>
      </c>
      <c r="H174" s="86">
        <v>280</v>
      </c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73"/>
      <c r="W174" s="73"/>
      <c r="AA174" s="94"/>
    </row>
    <row r="175" s="66" customFormat="1" spans="1:27">
      <c r="A175" s="77">
        <v>166</v>
      </c>
      <c r="B175" s="87"/>
      <c r="C175" s="87" t="s">
        <v>142</v>
      </c>
      <c r="D175" s="88"/>
      <c r="E175" s="89">
        <v>14</v>
      </c>
      <c r="F175" s="88" t="s">
        <v>114</v>
      </c>
      <c r="G175" s="86">
        <v>20</v>
      </c>
      <c r="H175" s="86">
        <v>280</v>
      </c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73"/>
      <c r="W175" s="73"/>
      <c r="AA175" s="94"/>
    </row>
    <row r="176" s="66" customFormat="1" spans="1:27">
      <c r="A176" s="77">
        <v>167</v>
      </c>
      <c r="B176" s="87"/>
      <c r="C176" s="87" t="s">
        <v>143</v>
      </c>
      <c r="D176" s="88"/>
      <c r="E176" s="89">
        <v>14</v>
      </c>
      <c r="F176" s="88" t="s">
        <v>114</v>
      </c>
      <c r="G176" s="86">
        <v>20</v>
      </c>
      <c r="H176" s="86">
        <v>280</v>
      </c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73"/>
      <c r="W176" s="73"/>
      <c r="AA176" s="94"/>
    </row>
    <row r="177" s="66" customFormat="1" ht="31" spans="1:27">
      <c r="A177" s="77">
        <v>168</v>
      </c>
      <c r="B177" s="87"/>
      <c r="C177" s="87" t="s">
        <v>144</v>
      </c>
      <c r="D177" s="88"/>
      <c r="E177" s="89">
        <v>60</v>
      </c>
      <c r="F177" s="88" t="s">
        <v>117</v>
      </c>
      <c r="G177" s="86">
        <v>59</v>
      </c>
      <c r="H177" s="86">
        <v>3540</v>
      </c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73"/>
      <c r="W177" s="73"/>
      <c r="AA177" s="94"/>
    </row>
    <row r="178" s="66" customFormat="1" spans="1:27">
      <c r="A178" s="77">
        <v>169</v>
      </c>
      <c r="B178" s="87"/>
      <c r="C178" s="87" t="s">
        <v>145</v>
      </c>
      <c r="D178" s="88"/>
      <c r="E178" s="89">
        <v>8</v>
      </c>
      <c r="F178" s="88" t="s">
        <v>146</v>
      </c>
      <c r="G178" s="86">
        <v>20</v>
      </c>
      <c r="H178" s="86">
        <v>160</v>
      </c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73"/>
      <c r="W178" s="73"/>
      <c r="AA178" s="94"/>
    </row>
    <row r="179" s="66" customFormat="1" spans="1:27">
      <c r="A179" s="77">
        <v>170</v>
      </c>
      <c r="B179" s="87"/>
      <c r="C179" s="87" t="s">
        <v>147</v>
      </c>
      <c r="D179" s="88"/>
      <c r="E179" s="89">
        <v>50</v>
      </c>
      <c r="F179" s="88" t="s">
        <v>114</v>
      </c>
      <c r="G179" s="86">
        <v>100</v>
      </c>
      <c r="H179" s="86">
        <v>5000</v>
      </c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73"/>
      <c r="W179" s="73"/>
      <c r="AA179" s="94"/>
    </row>
    <row r="180" s="66" customFormat="1" spans="1:27">
      <c r="A180" s="77">
        <v>171</v>
      </c>
      <c r="B180" s="87"/>
      <c r="C180" s="87" t="s">
        <v>148</v>
      </c>
      <c r="D180" s="88"/>
      <c r="E180" s="89">
        <v>6</v>
      </c>
      <c r="F180" s="88" t="s">
        <v>114</v>
      </c>
      <c r="G180" s="86">
        <v>169</v>
      </c>
      <c r="H180" s="86">
        <v>1014</v>
      </c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73"/>
      <c r="W180" s="73"/>
      <c r="AA180" s="94"/>
    </row>
    <row r="181" s="66" customFormat="1" ht="31" spans="1:27">
      <c r="A181" s="77">
        <v>172</v>
      </c>
      <c r="B181" s="87"/>
      <c r="C181" s="87" t="s">
        <v>149</v>
      </c>
      <c r="D181" s="88"/>
      <c r="E181" s="89">
        <v>6</v>
      </c>
      <c r="F181" s="88" t="s">
        <v>150</v>
      </c>
      <c r="G181" s="86">
        <v>1500</v>
      </c>
      <c r="H181" s="86">
        <v>9000</v>
      </c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73"/>
      <c r="W181" s="73"/>
      <c r="AA181" s="94"/>
    </row>
    <row r="182" s="66" customFormat="1" spans="1:27">
      <c r="A182" s="77">
        <v>173</v>
      </c>
      <c r="B182" s="87"/>
      <c r="C182" s="87" t="s">
        <v>151</v>
      </c>
      <c r="D182" s="88"/>
      <c r="E182" s="89">
        <v>50</v>
      </c>
      <c r="F182" s="88" t="s">
        <v>114</v>
      </c>
      <c r="G182" s="86">
        <v>15</v>
      </c>
      <c r="H182" s="86">
        <v>750</v>
      </c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73"/>
      <c r="W182" s="73"/>
      <c r="AA182" s="94"/>
    </row>
    <row r="183" s="66" customFormat="1" spans="1:27">
      <c r="A183" s="77">
        <v>174</v>
      </c>
      <c r="B183" s="87"/>
      <c r="C183" s="87" t="s">
        <v>152</v>
      </c>
      <c r="D183" s="88"/>
      <c r="E183" s="89">
        <v>50</v>
      </c>
      <c r="F183" s="88" t="s">
        <v>114</v>
      </c>
      <c r="G183" s="86">
        <v>10</v>
      </c>
      <c r="H183" s="86">
        <v>500</v>
      </c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73"/>
      <c r="W183" s="73"/>
      <c r="AA183" s="94"/>
    </row>
    <row r="184" s="66" customFormat="1" spans="1:27">
      <c r="A184" s="77">
        <v>175</v>
      </c>
      <c r="B184" s="87"/>
      <c r="C184" s="87" t="s">
        <v>153</v>
      </c>
      <c r="D184" s="88"/>
      <c r="E184" s="89">
        <v>15</v>
      </c>
      <c r="F184" s="88" t="s">
        <v>114</v>
      </c>
      <c r="G184" s="86">
        <v>43</v>
      </c>
      <c r="H184" s="86">
        <v>645</v>
      </c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73"/>
      <c r="W184" s="73"/>
      <c r="AA184" s="94"/>
    </row>
    <row r="185" s="66" customFormat="1" spans="1:27">
      <c r="A185" s="77">
        <v>176</v>
      </c>
      <c r="B185" s="87"/>
      <c r="C185" s="87" t="s">
        <v>154</v>
      </c>
      <c r="D185" s="88"/>
      <c r="E185" s="89">
        <v>5</v>
      </c>
      <c r="F185" s="88" t="s">
        <v>155</v>
      </c>
      <c r="G185" s="86">
        <v>45</v>
      </c>
      <c r="H185" s="86">
        <v>225</v>
      </c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73"/>
      <c r="W185" s="73"/>
      <c r="AA185" s="94"/>
    </row>
    <row r="186" s="66" customFormat="1" spans="1:27">
      <c r="A186" s="77">
        <v>177</v>
      </c>
      <c r="B186" s="87"/>
      <c r="C186" s="87" t="s">
        <v>156</v>
      </c>
      <c r="D186" s="88"/>
      <c r="E186" s="89">
        <v>1</v>
      </c>
      <c r="F186" s="88" t="s">
        <v>114</v>
      </c>
      <c r="G186" s="86">
        <v>4500</v>
      </c>
      <c r="H186" s="86">
        <v>4500</v>
      </c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73"/>
      <c r="W186" s="73"/>
      <c r="AA186" s="94"/>
    </row>
    <row r="187" s="66" customFormat="1" spans="1:27">
      <c r="A187" s="77">
        <v>178</v>
      </c>
      <c r="B187" s="87"/>
      <c r="C187" s="87" t="s">
        <v>157</v>
      </c>
      <c r="D187" s="88"/>
      <c r="E187" s="89">
        <v>6</v>
      </c>
      <c r="F187" s="88" t="s">
        <v>158</v>
      </c>
      <c r="G187" s="86">
        <v>300</v>
      </c>
      <c r="H187" s="86">
        <v>1800</v>
      </c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73"/>
      <c r="W187" s="73"/>
      <c r="AA187" s="94"/>
    </row>
    <row r="188" s="66" customFormat="1" spans="1:27">
      <c r="A188" s="77">
        <v>179</v>
      </c>
      <c r="B188" s="87"/>
      <c r="C188" s="87" t="s">
        <v>159</v>
      </c>
      <c r="D188" s="88"/>
      <c r="E188" s="89">
        <v>6</v>
      </c>
      <c r="F188" s="88" t="s">
        <v>158</v>
      </c>
      <c r="G188" s="86">
        <v>300</v>
      </c>
      <c r="H188" s="86">
        <v>1800</v>
      </c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73"/>
      <c r="W188" s="73"/>
      <c r="AA188" s="94"/>
    </row>
    <row r="189" s="66" customFormat="1" spans="1:27">
      <c r="A189" s="77">
        <v>180</v>
      </c>
      <c r="B189" s="87"/>
      <c r="C189" s="87" t="s">
        <v>160</v>
      </c>
      <c r="D189" s="88"/>
      <c r="E189" s="89">
        <v>6</v>
      </c>
      <c r="F189" s="88" t="s">
        <v>158</v>
      </c>
      <c r="G189" s="86">
        <v>300</v>
      </c>
      <c r="H189" s="86">
        <v>1800</v>
      </c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73"/>
      <c r="W189" s="73"/>
      <c r="AA189" s="94"/>
    </row>
    <row r="190" s="66" customFormat="1" spans="1:27">
      <c r="A190" s="77">
        <v>181</v>
      </c>
      <c r="B190" s="87"/>
      <c r="C190" s="87" t="s">
        <v>161</v>
      </c>
      <c r="D190" s="88"/>
      <c r="E190" s="89">
        <v>6</v>
      </c>
      <c r="F190" s="88" t="s">
        <v>158</v>
      </c>
      <c r="G190" s="86">
        <v>300</v>
      </c>
      <c r="H190" s="86">
        <v>1800</v>
      </c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73"/>
      <c r="W190" s="73"/>
      <c r="AA190" s="94"/>
    </row>
    <row r="191" s="66" customFormat="1" ht="46.5" spans="1:27">
      <c r="A191" s="77">
        <v>182</v>
      </c>
      <c r="B191" s="84" t="s">
        <v>32</v>
      </c>
      <c r="C191" s="84" t="s">
        <v>162</v>
      </c>
      <c r="D191" s="85" t="s">
        <v>26</v>
      </c>
      <c r="E191" s="85"/>
      <c r="F191" s="85"/>
      <c r="G191" s="84"/>
      <c r="H191" s="86">
        <v>12109600</v>
      </c>
      <c r="I191" s="84" t="s">
        <v>27</v>
      </c>
      <c r="J191" s="91"/>
      <c r="K191" s="91"/>
      <c r="L191" s="91"/>
      <c r="M191" s="91"/>
      <c r="N191" s="91"/>
      <c r="O191" s="91"/>
      <c r="P191" s="91"/>
      <c r="Q191" s="91"/>
      <c r="R191" s="91"/>
      <c r="S191" s="92">
        <v>1</v>
      </c>
      <c r="T191" s="91"/>
      <c r="U191" s="91"/>
      <c r="V191" s="73"/>
      <c r="W191" s="73"/>
      <c r="AA191" s="94"/>
    </row>
    <row r="192" s="66" customFormat="1" spans="1:27">
      <c r="A192" s="77">
        <v>183</v>
      </c>
      <c r="B192" s="87"/>
      <c r="C192" s="87" t="s">
        <v>163</v>
      </c>
      <c r="D192" s="88"/>
      <c r="E192" s="89">
        <v>10</v>
      </c>
      <c r="F192" s="88" t="s">
        <v>164</v>
      </c>
      <c r="G192" s="86">
        <v>95000</v>
      </c>
      <c r="H192" s="86">
        <v>950000</v>
      </c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73"/>
      <c r="W192" s="73"/>
      <c r="AA192" s="94"/>
    </row>
    <row r="193" s="66" customFormat="1" ht="31" spans="1:27">
      <c r="A193" s="77">
        <v>184</v>
      </c>
      <c r="B193" s="87"/>
      <c r="C193" s="87" t="s">
        <v>165</v>
      </c>
      <c r="D193" s="88"/>
      <c r="E193" s="89">
        <v>4</v>
      </c>
      <c r="F193" s="88" t="s">
        <v>100</v>
      </c>
      <c r="G193" s="86">
        <v>30000</v>
      </c>
      <c r="H193" s="86">
        <v>120000</v>
      </c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73"/>
      <c r="W193" s="73"/>
      <c r="AA193" s="94"/>
    </row>
    <row r="194" s="66" customFormat="1" ht="31" spans="1:27">
      <c r="A194" s="77">
        <v>185</v>
      </c>
      <c r="B194" s="87"/>
      <c r="C194" s="87" t="s">
        <v>166</v>
      </c>
      <c r="D194" s="88"/>
      <c r="E194" s="89">
        <v>16</v>
      </c>
      <c r="F194" s="88" t="s">
        <v>100</v>
      </c>
      <c r="G194" s="86">
        <v>24000</v>
      </c>
      <c r="H194" s="86">
        <v>384000</v>
      </c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73"/>
      <c r="W194" s="73"/>
      <c r="AA194" s="94"/>
    </row>
    <row r="195" s="66" customFormat="1" ht="31" spans="1:27">
      <c r="A195" s="77">
        <v>186</v>
      </c>
      <c r="B195" s="87"/>
      <c r="C195" s="87" t="s">
        <v>167</v>
      </c>
      <c r="D195" s="88"/>
      <c r="E195" s="89">
        <v>4</v>
      </c>
      <c r="F195" s="88" t="s">
        <v>100</v>
      </c>
      <c r="G195" s="86">
        <v>22000</v>
      </c>
      <c r="H195" s="86">
        <v>88000</v>
      </c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73"/>
      <c r="W195" s="73"/>
      <c r="AA195" s="94"/>
    </row>
    <row r="196" s="66" customFormat="1" ht="31" spans="1:27">
      <c r="A196" s="77">
        <v>187</v>
      </c>
      <c r="B196" s="87"/>
      <c r="C196" s="87" t="s">
        <v>168</v>
      </c>
      <c r="D196" s="88"/>
      <c r="E196" s="89">
        <v>4</v>
      </c>
      <c r="F196" s="88" t="s">
        <v>100</v>
      </c>
      <c r="G196" s="86">
        <v>22000</v>
      </c>
      <c r="H196" s="86">
        <v>88000</v>
      </c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73"/>
      <c r="W196" s="73"/>
      <c r="AA196" s="94"/>
    </row>
    <row r="197" s="66" customFormat="1" ht="31" spans="1:27">
      <c r="A197" s="77">
        <v>188</v>
      </c>
      <c r="B197" s="87"/>
      <c r="C197" s="87" t="s">
        <v>169</v>
      </c>
      <c r="D197" s="88"/>
      <c r="E197" s="89">
        <v>8</v>
      </c>
      <c r="F197" s="88" t="s">
        <v>100</v>
      </c>
      <c r="G197" s="86">
        <v>22000</v>
      </c>
      <c r="H197" s="86">
        <v>176000</v>
      </c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73"/>
      <c r="W197" s="73"/>
      <c r="AA197" s="94"/>
    </row>
    <row r="198" s="66" customFormat="1" ht="31" spans="1:27">
      <c r="A198" s="77">
        <v>189</v>
      </c>
      <c r="B198" s="87"/>
      <c r="C198" s="87" t="s">
        <v>165</v>
      </c>
      <c r="D198" s="88"/>
      <c r="E198" s="89">
        <v>4</v>
      </c>
      <c r="F198" s="88" t="s">
        <v>100</v>
      </c>
      <c r="G198" s="86">
        <v>30000</v>
      </c>
      <c r="H198" s="86">
        <v>120000</v>
      </c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73"/>
      <c r="W198" s="73"/>
      <c r="AA198" s="94"/>
    </row>
    <row r="199" s="66" customFormat="1" ht="31" spans="1:27">
      <c r="A199" s="77">
        <v>190</v>
      </c>
      <c r="B199" s="87"/>
      <c r="C199" s="87" t="s">
        <v>166</v>
      </c>
      <c r="D199" s="88"/>
      <c r="E199" s="89">
        <v>16</v>
      </c>
      <c r="F199" s="88" t="s">
        <v>100</v>
      </c>
      <c r="G199" s="86">
        <v>24000</v>
      </c>
      <c r="H199" s="86">
        <v>384000</v>
      </c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73"/>
      <c r="W199" s="73"/>
      <c r="AA199" s="94"/>
    </row>
    <row r="200" s="66" customFormat="1" ht="31" spans="1:27">
      <c r="A200" s="77">
        <v>191</v>
      </c>
      <c r="B200" s="87"/>
      <c r="C200" s="87" t="s">
        <v>165</v>
      </c>
      <c r="D200" s="88"/>
      <c r="E200" s="89">
        <v>4</v>
      </c>
      <c r="F200" s="88" t="s">
        <v>100</v>
      </c>
      <c r="G200" s="86">
        <v>30000</v>
      </c>
      <c r="H200" s="86">
        <v>120000</v>
      </c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73"/>
      <c r="W200" s="73"/>
      <c r="AA200" s="94"/>
    </row>
    <row r="201" s="66" customFormat="1" ht="31" spans="1:27">
      <c r="A201" s="77">
        <v>192</v>
      </c>
      <c r="B201" s="87"/>
      <c r="C201" s="87" t="s">
        <v>167</v>
      </c>
      <c r="D201" s="88"/>
      <c r="E201" s="89">
        <v>4</v>
      </c>
      <c r="F201" s="88" t="s">
        <v>100</v>
      </c>
      <c r="G201" s="86">
        <v>22000</v>
      </c>
      <c r="H201" s="86">
        <v>88000</v>
      </c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73"/>
      <c r="W201" s="73"/>
      <c r="AA201" s="94"/>
    </row>
    <row r="202" s="66" customFormat="1" ht="31" spans="1:27">
      <c r="A202" s="77">
        <v>193</v>
      </c>
      <c r="B202" s="87"/>
      <c r="C202" s="87" t="s">
        <v>168</v>
      </c>
      <c r="D202" s="88"/>
      <c r="E202" s="89">
        <v>4</v>
      </c>
      <c r="F202" s="88" t="s">
        <v>100</v>
      </c>
      <c r="G202" s="86">
        <v>22000</v>
      </c>
      <c r="H202" s="86">
        <v>88000</v>
      </c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73"/>
      <c r="W202" s="73"/>
      <c r="AA202" s="94"/>
    </row>
    <row r="203" s="66" customFormat="1" ht="31" spans="1:27">
      <c r="A203" s="77">
        <v>194</v>
      </c>
      <c r="B203" s="87"/>
      <c r="C203" s="87" t="s">
        <v>169</v>
      </c>
      <c r="D203" s="88"/>
      <c r="E203" s="89">
        <v>8</v>
      </c>
      <c r="F203" s="88" t="s">
        <v>100</v>
      </c>
      <c r="G203" s="86">
        <v>22000</v>
      </c>
      <c r="H203" s="86">
        <v>176000</v>
      </c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73"/>
      <c r="W203" s="73"/>
      <c r="AA203" s="94"/>
    </row>
    <row r="204" s="66" customFormat="1" ht="31" spans="1:27">
      <c r="A204" s="77">
        <v>195</v>
      </c>
      <c r="B204" s="87"/>
      <c r="C204" s="87" t="s">
        <v>169</v>
      </c>
      <c r="D204" s="88"/>
      <c r="E204" s="89">
        <v>8</v>
      </c>
      <c r="F204" s="88" t="s">
        <v>100</v>
      </c>
      <c r="G204" s="86">
        <v>22000</v>
      </c>
      <c r="H204" s="86">
        <v>176000</v>
      </c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73"/>
      <c r="W204" s="73"/>
      <c r="AA204" s="94"/>
    </row>
    <row r="205" s="66" customFormat="1" ht="31" spans="1:27">
      <c r="A205" s="77">
        <v>196</v>
      </c>
      <c r="B205" s="87"/>
      <c r="C205" s="87" t="s">
        <v>165</v>
      </c>
      <c r="D205" s="88"/>
      <c r="E205" s="89">
        <v>4</v>
      </c>
      <c r="F205" s="88" t="s">
        <v>100</v>
      </c>
      <c r="G205" s="86">
        <v>30000</v>
      </c>
      <c r="H205" s="86">
        <v>120000</v>
      </c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73"/>
      <c r="W205" s="73"/>
      <c r="AA205" s="94"/>
    </row>
    <row r="206" s="66" customFormat="1" ht="31" spans="1:27">
      <c r="A206" s="77">
        <v>197</v>
      </c>
      <c r="B206" s="87"/>
      <c r="C206" s="87" t="s">
        <v>166</v>
      </c>
      <c r="D206" s="88"/>
      <c r="E206" s="89">
        <v>16</v>
      </c>
      <c r="F206" s="88" t="s">
        <v>100</v>
      </c>
      <c r="G206" s="86">
        <v>24000</v>
      </c>
      <c r="H206" s="86">
        <v>384000</v>
      </c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73"/>
      <c r="W206" s="73"/>
      <c r="AA206" s="94"/>
    </row>
    <row r="207" s="66" customFormat="1" ht="31" spans="1:27">
      <c r="A207" s="77">
        <v>198</v>
      </c>
      <c r="B207" s="87"/>
      <c r="C207" s="87" t="s">
        <v>167</v>
      </c>
      <c r="D207" s="88"/>
      <c r="E207" s="89">
        <v>4</v>
      </c>
      <c r="F207" s="88" t="s">
        <v>100</v>
      </c>
      <c r="G207" s="86">
        <v>22000</v>
      </c>
      <c r="H207" s="86">
        <v>88000</v>
      </c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73"/>
      <c r="W207" s="73"/>
      <c r="AA207" s="94"/>
    </row>
    <row r="208" s="66" customFormat="1" ht="31" spans="1:27">
      <c r="A208" s="77">
        <v>199</v>
      </c>
      <c r="B208" s="87"/>
      <c r="C208" s="87" t="s">
        <v>168</v>
      </c>
      <c r="D208" s="88"/>
      <c r="E208" s="89">
        <v>4</v>
      </c>
      <c r="F208" s="88" t="s">
        <v>100</v>
      </c>
      <c r="G208" s="86">
        <v>22000</v>
      </c>
      <c r="H208" s="86">
        <v>88000</v>
      </c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73"/>
      <c r="W208" s="73"/>
      <c r="AA208" s="94"/>
    </row>
    <row r="209" s="66" customFormat="1" ht="31" spans="1:27">
      <c r="A209" s="77">
        <v>200</v>
      </c>
      <c r="B209" s="87"/>
      <c r="C209" s="87" t="s">
        <v>169</v>
      </c>
      <c r="D209" s="88"/>
      <c r="E209" s="89">
        <v>8</v>
      </c>
      <c r="F209" s="88" t="s">
        <v>100</v>
      </c>
      <c r="G209" s="86">
        <v>22000</v>
      </c>
      <c r="H209" s="86">
        <v>176000</v>
      </c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73"/>
      <c r="W209" s="73"/>
      <c r="AA209" s="94"/>
    </row>
    <row r="210" s="66" customFormat="1" ht="31" spans="1:27">
      <c r="A210" s="77">
        <v>201</v>
      </c>
      <c r="B210" s="87"/>
      <c r="C210" s="87" t="s">
        <v>165</v>
      </c>
      <c r="D210" s="88"/>
      <c r="E210" s="89">
        <v>4</v>
      </c>
      <c r="F210" s="88" t="s">
        <v>100</v>
      </c>
      <c r="G210" s="86">
        <v>30000</v>
      </c>
      <c r="H210" s="86">
        <v>120000</v>
      </c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73"/>
      <c r="W210" s="73"/>
      <c r="AA210" s="94"/>
    </row>
    <row r="211" s="66" customFormat="1" ht="31" spans="1:27">
      <c r="A211" s="77">
        <v>202</v>
      </c>
      <c r="B211" s="87"/>
      <c r="C211" s="87" t="s">
        <v>166</v>
      </c>
      <c r="D211" s="88"/>
      <c r="E211" s="89">
        <v>16</v>
      </c>
      <c r="F211" s="88" t="s">
        <v>100</v>
      </c>
      <c r="G211" s="86">
        <v>24000</v>
      </c>
      <c r="H211" s="86">
        <v>384000</v>
      </c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73"/>
      <c r="W211" s="73"/>
      <c r="AA211" s="94"/>
    </row>
    <row r="212" s="66" customFormat="1" ht="31" spans="1:27">
      <c r="A212" s="77">
        <v>203</v>
      </c>
      <c r="B212" s="87"/>
      <c r="C212" s="87" t="s">
        <v>167</v>
      </c>
      <c r="D212" s="88"/>
      <c r="E212" s="89">
        <v>4</v>
      </c>
      <c r="F212" s="88" t="s">
        <v>100</v>
      </c>
      <c r="G212" s="86">
        <v>22000</v>
      </c>
      <c r="H212" s="86">
        <v>88000</v>
      </c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73"/>
      <c r="W212" s="73"/>
      <c r="AA212" s="94"/>
    </row>
    <row r="213" s="66" customFormat="1" ht="31" spans="1:27">
      <c r="A213" s="77">
        <v>204</v>
      </c>
      <c r="B213" s="87"/>
      <c r="C213" s="87" t="s">
        <v>168</v>
      </c>
      <c r="D213" s="88"/>
      <c r="E213" s="89">
        <v>4</v>
      </c>
      <c r="F213" s="88" t="s">
        <v>100</v>
      </c>
      <c r="G213" s="86">
        <v>22000</v>
      </c>
      <c r="H213" s="86">
        <v>88000</v>
      </c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73"/>
      <c r="W213" s="73"/>
      <c r="AA213" s="94"/>
    </row>
    <row r="214" s="66" customFormat="1" ht="31" spans="1:27">
      <c r="A214" s="77">
        <v>205</v>
      </c>
      <c r="B214" s="87"/>
      <c r="C214" s="87" t="s">
        <v>169</v>
      </c>
      <c r="D214" s="88"/>
      <c r="E214" s="89">
        <v>8</v>
      </c>
      <c r="F214" s="88" t="s">
        <v>100</v>
      </c>
      <c r="G214" s="86">
        <v>22000</v>
      </c>
      <c r="H214" s="86">
        <v>176000</v>
      </c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73"/>
      <c r="W214" s="73"/>
      <c r="AA214" s="94"/>
    </row>
    <row r="215" s="66" customFormat="1" ht="31" spans="1:27">
      <c r="A215" s="77">
        <v>206</v>
      </c>
      <c r="B215" s="87"/>
      <c r="C215" s="87" t="s">
        <v>165</v>
      </c>
      <c r="D215" s="88"/>
      <c r="E215" s="89">
        <v>4</v>
      </c>
      <c r="F215" s="88" t="s">
        <v>100</v>
      </c>
      <c r="G215" s="86">
        <v>30000</v>
      </c>
      <c r="H215" s="86">
        <v>120000</v>
      </c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73"/>
      <c r="W215" s="73"/>
      <c r="AA215" s="94"/>
    </row>
    <row r="216" s="66" customFormat="1" ht="31" spans="1:27">
      <c r="A216" s="77">
        <v>207</v>
      </c>
      <c r="B216" s="87"/>
      <c r="C216" s="87" t="s">
        <v>166</v>
      </c>
      <c r="D216" s="88"/>
      <c r="E216" s="89">
        <v>16</v>
      </c>
      <c r="F216" s="88" t="s">
        <v>100</v>
      </c>
      <c r="G216" s="86">
        <v>24000</v>
      </c>
      <c r="H216" s="86">
        <v>384000</v>
      </c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73"/>
      <c r="W216" s="73"/>
      <c r="AA216" s="94"/>
    </row>
    <row r="217" s="66" customFormat="1" ht="31" spans="1:27">
      <c r="A217" s="77">
        <v>208</v>
      </c>
      <c r="B217" s="87"/>
      <c r="C217" s="87" t="s">
        <v>167</v>
      </c>
      <c r="D217" s="88"/>
      <c r="E217" s="89">
        <v>4</v>
      </c>
      <c r="F217" s="88" t="s">
        <v>100</v>
      </c>
      <c r="G217" s="86">
        <v>22000</v>
      </c>
      <c r="H217" s="86">
        <v>88000</v>
      </c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73"/>
      <c r="W217" s="73"/>
      <c r="AA217" s="94"/>
    </row>
    <row r="218" s="66" customFormat="1" ht="31" spans="1:27">
      <c r="A218" s="77">
        <v>209</v>
      </c>
      <c r="B218" s="87"/>
      <c r="C218" s="87" t="s">
        <v>168</v>
      </c>
      <c r="D218" s="88"/>
      <c r="E218" s="89">
        <v>4</v>
      </c>
      <c r="F218" s="88" t="s">
        <v>100</v>
      </c>
      <c r="G218" s="86">
        <v>22000</v>
      </c>
      <c r="H218" s="86">
        <v>88000</v>
      </c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73"/>
      <c r="W218" s="73"/>
      <c r="AA218" s="94"/>
    </row>
    <row r="219" s="66" customFormat="1" ht="31" spans="1:27">
      <c r="A219" s="77">
        <v>210</v>
      </c>
      <c r="B219" s="87"/>
      <c r="C219" s="87" t="s">
        <v>169</v>
      </c>
      <c r="D219" s="88"/>
      <c r="E219" s="89">
        <v>8</v>
      </c>
      <c r="F219" s="88" t="s">
        <v>100</v>
      </c>
      <c r="G219" s="86">
        <v>22000</v>
      </c>
      <c r="H219" s="86">
        <v>176000</v>
      </c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73"/>
      <c r="W219" s="73"/>
      <c r="AA219" s="94"/>
    </row>
    <row r="220" s="66" customFormat="1" ht="31" spans="1:27">
      <c r="A220" s="77">
        <v>211</v>
      </c>
      <c r="B220" s="87"/>
      <c r="C220" s="87" t="s">
        <v>165</v>
      </c>
      <c r="D220" s="88"/>
      <c r="E220" s="89">
        <v>4</v>
      </c>
      <c r="F220" s="88" t="s">
        <v>100</v>
      </c>
      <c r="G220" s="86">
        <v>30000</v>
      </c>
      <c r="H220" s="86">
        <v>120000</v>
      </c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73"/>
      <c r="W220" s="73"/>
      <c r="AA220" s="94"/>
    </row>
    <row r="221" s="66" customFormat="1" ht="31" spans="1:27">
      <c r="A221" s="77">
        <v>212</v>
      </c>
      <c r="B221" s="87"/>
      <c r="C221" s="87" t="s">
        <v>166</v>
      </c>
      <c r="D221" s="88"/>
      <c r="E221" s="89">
        <v>16</v>
      </c>
      <c r="F221" s="88" t="s">
        <v>100</v>
      </c>
      <c r="G221" s="86">
        <v>24000</v>
      </c>
      <c r="H221" s="86">
        <v>384000</v>
      </c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73"/>
      <c r="W221" s="73"/>
      <c r="AA221" s="94"/>
    </row>
    <row r="222" s="66" customFormat="1" ht="31" spans="1:27">
      <c r="A222" s="77">
        <v>213</v>
      </c>
      <c r="B222" s="87"/>
      <c r="C222" s="87" t="s">
        <v>167</v>
      </c>
      <c r="D222" s="88"/>
      <c r="E222" s="89">
        <v>4</v>
      </c>
      <c r="F222" s="88" t="s">
        <v>100</v>
      </c>
      <c r="G222" s="86">
        <v>22000</v>
      </c>
      <c r="H222" s="86">
        <v>88000</v>
      </c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73"/>
      <c r="W222" s="73"/>
      <c r="AA222" s="94"/>
    </row>
    <row r="223" s="66" customFormat="1" ht="31" spans="1:27">
      <c r="A223" s="77">
        <v>214</v>
      </c>
      <c r="B223" s="87"/>
      <c r="C223" s="87" t="s">
        <v>168</v>
      </c>
      <c r="D223" s="88"/>
      <c r="E223" s="89">
        <v>4</v>
      </c>
      <c r="F223" s="88" t="s">
        <v>100</v>
      </c>
      <c r="G223" s="86">
        <v>22000</v>
      </c>
      <c r="H223" s="86">
        <v>88000</v>
      </c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73"/>
      <c r="W223" s="73"/>
      <c r="AA223" s="94"/>
    </row>
    <row r="224" s="66" customFormat="1" ht="31" spans="1:27">
      <c r="A224" s="77">
        <v>215</v>
      </c>
      <c r="B224" s="87"/>
      <c r="C224" s="87" t="s">
        <v>169</v>
      </c>
      <c r="D224" s="88"/>
      <c r="E224" s="89">
        <v>8</v>
      </c>
      <c r="F224" s="88" t="s">
        <v>100</v>
      </c>
      <c r="G224" s="86">
        <v>22000</v>
      </c>
      <c r="H224" s="86">
        <v>176000</v>
      </c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73"/>
      <c r="W224" s="73"/>
      <c r="AA224" s="94"/>
    </row>
    <row r="225" s="66" customFormat="1" ht="31" spans="1:27">
      <c r="A225" s="77">
        <v>216</v>
      </c>
      <c r="B225" s="87"/>
      <c r="C225" s="87" t="s">
        <v>165</v>
      </c>
      <c r="D225" s="88"/>
      <c r="E225" s="89">
        <v>4</v>
      </c>
      <c r="F225" s="88" t="s">
        <v>100</v>
      </c>
      <c r="G225" s="86">
        <v>30000</v>
      </c>
      <c r="H225" s="86">
        <v>120000</v>
      </c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73"/>
      <c r="W225" s="73"/>
      <c r="AA225" s="94"/>
    </row>
    <row r="226" s="66" customFormat="1" ht="31" spans="1:27">
      <c r="A226" s="77">
        <v>217</v>
      </c>
      <c r="B226" s="87"/>
      <c r="C226" s="87" t="s">
        <v>166</v>
      </c>
      <c r="D226" s="88"/>
      <c r="E226" s="89">
        <v>16</v>
      </c>
      <c r="F226" s="88" t="s">
        <v>100</v>
      </c>
      <c r="G226" s="86">
        <v>24000</v>
      </c>
      <c r="H226" s="86">
        <v>384000</v>
      </c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73"/>
      <c r="W226" s="73"/>
      <c r="AA226" s="94"/>
    </row>
    <row r="227" s="66" customFormat="1" ht="31" spans="1:27">
      <c r="A227" s="77">
        <v>218</v>
      </c>
      <c r="B227" s="87"/>
      <c r="C227" s="87" t="s">
        <v>167</v>
      </c>
      <c r="D227" s="88"/>
      <c r="E227" s="89">
        <v>4</v>
      </c>
      <c r="F227" s="88" t="s">
        <v>100</v>
      </c>
      <c r="G227" s="86">
        <v>22000</v>
      </c>
      <c r="H227" s="86">
        <v>88000</v>
      </c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73"/>
      <c r="W227" s="73"/>
      <c r="AA227" s="94"/>
    </row>
    <row r="228" s="66" customFormat="1" ht="31" spans="1:27">
      <c r="A228" s="77">
        <v>219</v>
      </c>
      <c r="B228" s="87"/>
      <c r="C228" s="87" t="s">
        <v>168</v>
      </c>
      <c r="D228" s="88"/>
      <c r="E228" s="89">
        <v>4</v>
      </c>
      <c r="F228" s="88" t="s">
        <v>100</v>
      </c>
      <c r="G228" s="86">
        <v>22000</v>
      </c>
      <c r="H228" s="86">
        <v>88000</v>
      </c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73"/>
      <c r="W228" s="73"/>
      <c r="AA228" s="94"/>
    </row>
    <row r="229" s="66" customFormat="1" ht="31" spans="1:27">
      <c r="A229" s="77">
        <v>220</v>
      </c>
      <c r="B229" s="87"/>
      <c r="C229" s="87" t="s">
        <v>169</v>
      </c>
      <c r="D229" s="88"/>
      <c r="E229" s="89">
        <v>8</v>
      </c>
      <c r="F229" s="88" t="s">
        <v>100</v>
      </c>
      <c r="G229" s="86">
        <v>22000</v>
      </c>
      <c r="H229" s="86">
        <v>176000</v>
      </c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73"/>
      <c r="W229" s="73"/>
      <c r="AA229" s="94"/>
    </row>
    <row r="230" s="66" customFormat="1" ht="31" spans="1:27">
      <c r="A230" s="77">
        <v>221</v>
      </c>
      <c r="B230" s="87"/>
      <c r="C230" s="87" t="s">
        <v>165</v>
      </c>
      <c r="D230" s="88"/>
      <c r="E230" s="89">
        <v>4</v>
      </c>
      <c r="F230" s="88" t="s">
        <v>100</v>
      </c>
      <c r="G230" s="86">
        <v>30000</v>
      </c>
      <c r="H230" s="86">
        <v>120000</v>
      </c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73"/>
      <c r="W230" s="73"/>
      <c r="AA230" s="94"/>
    </row>
    <row r="231" s="66" customFormat="1" ht="31" spans="1:27">
      <c r="A231" s="77">
        <v>222</v>
      </c>
      <c r="B231" s="87"/>
      <c r="C231" s="87" t="s">
        <v>166</v>
      </c>
      <c r="D231" s="88"/>
      <c r="E231" s="89">
        <v>16</v>
      </c>
      <c r="F231" s="88" t="s">
        <v>100</v>
      </c>
      <c r="G231" s="86">
        <v>24000</v>
      </c>
      <c r="H231" s="86">
        <v>384000</v>
      </c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73"/>
      <c r="W231" s="73"/>
      <c r="AA231" s="94"/>
    </row>
    <row r="232" s="66" customFormat="1" ht="31" spans="1:27">
      <c r="A232" s="77">
        <v>223</v>
      </c>
      <c r="B232" s="87"/>
      <c r="C232" s="87" t="s">
        <v>167</v>
      </c>
      <c r="D232" s="88"/>
      <c r="E232" s="89">
        <v>4</v>
      </c>
      <c r="F232" s="88" t="s">
        <v>100</v>
      </c>
      <c r="G232" s="86">
        <v>22000</v>
      </c>
      <c r="H232" s="86">
        <v>88000</v>
      </c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73"/>
      <c r="W232" s="73"/>
      <c r="AA232" s="94"/>
    </row>
    <row r="233" s="66" customFormat="1" ht="31" spans="1:27">
      <c r="A233" s="77">
        <v>224</v>
      </c>
      <c r="B233" s="87"/>
      <c r="C233" s="87" t="s">
        <v>168</v>
      </c>
      <c r="D233" s="88"/>
      <c r="E233" s="89">
        <v>4</v>
      </c>
      <c r="F233" s="88" t="s">
        <v>100</v>
      </c>
      <c r="G233" s="86">
        <v>22000</v>
      </c>
      <c r="H233" s="86">
        <v>88000</v>
      </c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73"/>
      <c r="W233" s="73"/>
      <c r="AA233" s="94"/>
    </row>
    <row r="234" s="66" customFormat="1" ht="31" spans="1:27">
      <c r="A234" s="77">
        <v>225</v>
      </c>
      <c r="B234" s="87"/>
      <c r="C234" s="87" t="s">
        <v>165</v>
      </c>
      <c r="D234" s="88"/>
      <c r="E234" s="89">
        <v>4</v>
      </c>
      <c r="F234" s="88" t="s">
        <v>100</v>
      </c>
      <c r="G234" s="86">
        <v>30000</v>
      </c>
      <c r="H234" s="86">
        <v>120000</v>
      </c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73"/>
      <c r="W234" s="73"/>
      <c r="AA234" s="94"/>
    </row>
    <row r="235" s="66" customFormat="1" ht="31" spans="1:27">
      <c r="A235" s="77">
        <v>226</v>
      </c>
      <c r="B235" s="87"/>
      <c r="C235" s="87" t="s">
        <v>166</v>
      </c>
      <c r="D235" s="88"/>
      <c r="E235" s="89">
        <v>16</v>
      </c>
      <c r="F235" s="88" t="s">
        <v>100</v>
      </c>
      <c r="G235" s="86">
        <v>24000</v>
      </c>
      <c r="H235" s="86">
        <v>384000</v>
      </c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73"/>
      <c r="W235" s="73"/>
      <c r="AA235" s="94"/>
    </row>
    <row r="236" s="66" customFormat="1" ht="31" spans="1:27">
      <c r="A236" s="77">
        <v>227</v>
      </c>
      <c r="B236" s="87"/>
      <c r="C236" s="87" t="s">
        <v>167</v>
      </c>
      <c r="D236" s="88"/>
      <c r="E236" s="89">
        <v>4</v>
      </c>
      <c r="F236" s="88" t="s">
        <v>100</v>
      </c>
      <c r="G236" s="86">
        <v>22000</v>
      </c>
      <c r="H236" s="86">
        <v>88000</v>
      </c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73"/>
      <c r="W236" s="73"/>
      <c r="AA236" s="94"/>
    </row>
    <row r="237" s="66" customFormat="1" ht="31" spans="1:27">
      <c r="A237" s="77">
        <v>228</v>
      </c>
      <c r="B237" s="87"/>
      <c r="C237" s="87" t="s">
        <v>168</v>
      </c>
      <c r="D237" s="88"/>
      <c r="E237" s="89">
        <v>4</v>
      </c>
      <c r="F237" s="88" t="s">
        <v>100</v>
      </c>
      <c r="G237" s="86">
        <v>22000</v>
      </c>
      <c r="H237" s="86">
        <v>88000</v>
      </c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73"/>
      <c r="W237" s="73"/>
      <c r="AA237" s="94"/>
    </row>
    <row r="238" s="66" customFormat="1" ht="31" spans="1:27">
      <c r="A238" s="77">
        <v>229</v>
      </c>
      <c r="B238" s="87"/>
      <c r="C238" s="87" t="s">
        <v>169</v>
      </c>
      <c r="D238" s="88"/>
      <c r="E238" s="89">
        <v>8</v>
      </c>
      <c r="F238" s="88" t="s">
        <v>100</v>
      </c>
      <c r="G238" s="86">
        <v>22000</v>
      </c>
      <c r="H238" s="86">
        <v>176000</v>
      </c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73"/>
      <c r="W238" s="73"/>
      <c r="AA238" s="94"/>
    </row>
    <row r="239" s="66" customFormat="1" ht="31" spans="1:27">
      <c r="A239" s="77">
        <v>230</v>
      </c>
      <c r="B239" s="87"/>
      <c r="C239" s="87" t="s">
        <v>166</v>
      </c>
      <c r="D239" s="88"/>
      <c r="E239" s="89">
        <v>16</v>
      </c>
      <c r="F239" s="88" t="s">
        <v>100</v>
      </c>
      <c r="G239" s="86">
        <v>24000</v>
      </c>
      <c r="H239" s="86">
        <v>384000</v>
      </c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73"/>
      <c r="W239" s="73"/>
      <c r="AA239" s="94"/>
    </row>
    <row r="240" s="66" customFormat="1" ht="31" spans="1:27">
      <c r="A240" s="77">
        <v>231</v>
      </c>
      <c r="B240" s="87"/>
      <c r="C240" s="87" t="s">
        <v>167</v>
      </c>
      <c r="D240" s="88"/>
      <c r="E240" s="89">
        <v>4</v>
      </c>
      <c r="F240" s="88" t="s">
        <v>100</v>
      </c>
      <c r="G240" s="86">
        <v>22000</v>
      </c>
      <c r="H240" s="86">
        <v>88000</v>
      </c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73"/>
      <c r="W240" s="73"/>
      <c r="AA240" s="94"/>
    </row>
    <row r="241" s="66" customFormat="1" ht="31" spans="1:27">
      <c r="A241" s="77">
        <v>232</v>
      </c>
      <c r="B241" s="87"/>
      <c r="C241" s="87" t="s">
        <v>168</v>
      </c>
      <c r="D241" s="88"/>
      <c r="E241" s="89">
        <v>4</v>
      </c>
      <c r="F241" s="88" t="s">
        <v>100</v>
      </c>
      <c r="G241" s="86">
        <v>22000</v>
      </c>
      <c r="H241" s="86">
        <v>88000</v>
      </c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73"/>
      <c r="W241" s="73"/>
      <c r="AA241" s="94"/>
    </row>
    <row r="242" s="66" customFormat="1" ht="31" spans="1:27">
      <c r="A242" s="77">
        <v>233</v>
      </c>
      <c r="B242" s="87"/>
      <c r="C242" s="87" t="s">
        <v>169</v>
      </c>
      <c r="D242" s="88"/>
      <c r="E242" s="89">
        <v>8</v>
      </c>
      <c r="F242" s="88" t="s">
        <v>100</v>
      </c>
      <c r="G242" s="86">
        <v>22000</v>
      </c>
      <c r="H242" s="86">
        <v>176000</v>
      </c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73"/>
      <c r="W242" s="73"/>
      <c r="AA242" s="94"/>
    </row>
    <row r="243" s="66" customFormat="1" spans="1:27">
      <c r="A243" s="77">
        <v>234</v>
      </c>
      <c r="B243" s="87"/>
      <c r="C243" s="87" t="s">
        <v>170</v>
      </c>
      <c r="D243" s="88"/>
      <c r="E243" s="89">
        <v>1</v>
      </c>
      <c r="F243" s="88" t="s">
        <v>137</v>
      </c>
      <c r="G243" s="86">
        <v>800000</v>
      </c>
      <c r="H243" s="86">
        <v>800000</v>
      </c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73"/>
      <c r="W243" s="73"/>
      <c r="AA243" s="94"/>
    </row>
    <row r="244" s="66" customFormat="1" spans="1:27">
      <c r="A244" s="77">
        <v>235</v>
      </c>
      <c r="B244" s="87"/>
      <c r="C244" s="87" t="s">
        <v>170</v>
      </c>
      <c r="D244" s="88"/>
      <c r="E244" s="89">
        <v>1</v>
      </c>
      <c r="F244" s="88" t="s">
        <v>137</v>
      </c>
      <c r="G244" s="86">
        <v>800000</v>
      </c>
      <c r="H244" s="86">
        <v>800000</v>
      </c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73"/>
      <c r="W244" s="73"/>
      <c r="AA244" s="94"/>
    </row>
    <row r="245" s="66" customFormat="1" spans="1:27">
      <c r="A245" s="77">
        <v>236</v>
      </c>
      <c r="B245" s="87"/>
      <c r="C245" s="87" t="s">
        <v>171</v>
      </c>
      <c r="D245" s="88"/>
      <c r="E245" s="89">
        <v>400</v>
      </c>
      <c r="F245" s="88" t="s">
        <v>114</v>
      </c>
      <c r="G245" s="86">
        <v>2499</v>
      </c>
      <c r="H245" s="86">
        <v>999600</v>
      </c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73"/>
      <c r="W245" s="73"/>
      <c r="AA245" s="94"/>
    </row>
    <row r="246" s="66" customFormat="1" ht="31" spans="1:27">
      <c r="A246" s="77">
        <v>237</v>
      </c>
      <c r="B246" s="84" t="s">
        <v>32</v>
      </c>
      <c r="C246" s="84" t="s">
        <v>172</v>
      </c>
      <c r="D246" s="85" t="s">
        <v>26</v>
      </c>
      <c r="E246" s="85"/>
      <c r="F246" s="85"/>
      <c r="G246" s="84"/>
      <c r="H246" s="86">
        <v>244925</v>
      </c>
      <c r="I246" s="84" t="s">
        <v>27</v>
      </c>
      <c r="J246" s="91"/>
      <c r="K246" s="91"/>
      <c r="L246" s="91"/>
      <c r="M246" s="92">
        <v>1</v>
      </c>
      <c r="N246" s="91"/>
      <c r="O246" s="91"/>
      <c r="P246" s="91"/>
      <c r="Q246" s="91"/>
      <c r="R246" s="91"/>
      <c r="S246" s="91"/>
      <c r="T246" s="91"/>
      <c r="U246" s="91"/>
      <c r="V246" s="73"/>
      <c r="W246" s="73"/>
      <c r="AA246" s="94"/>
    </row>
    <row r="247" s="66" customFormat="1" spans="1:27">
      <c r="A247" s="77">
        <v>238</v>
      </c>
      <c r="B247" s="87"/>
      <c r="C247" s="87" t="s">
        <v>99</v>
      </c>
      <c r="D247" s="88"/>
      <c r="E247" s="89">
        <v>100</v>
      </c>
      <c r="F247" s="88" t="s">
        <v>100</v>
      </c>
      <c r="G247" s="86">
        <v>120</v>
      </c>
      <c r="H247" s="86">
        <v>12000</v>
      </c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73"/>
      <c r="W247" s="73"/>
      <c r="AA247" s="94"/>
    </row>
    <row r="248" s="66" customFormat="1" spans="1:27">
      <c r="A248" s="77">
        <v>239</v>
      </c>
      <c r="B248" s="87"/>
      <c r="C248" s="87" t="s">
        <v>101</v>
      </c>
      <c r="D248" s="88"/>
      <c r="E248" s="89">
        <v>100</v>
      </c>
      <c r="F248" s="88" t="s">
        <v>100</v>
      </c>
      <c r="G248" s="86">
        <v>180</v>
      </c>
      <c r="H248" s="86">
        <v>18000</v>
      </c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73"/>
      <c r="W248" s="73"/>
      <c r="AA248" s="94"/>
    </row>
    <row r="249" s="66" customFormat="1" spans="1:27">
      <c r="A249" s="77">
        <v>240</v>
      </c>
      <c r="B249" s="87"/>
      <c r="C249" s="87" t="s">
        <v>102</v>
      </c>
      <c r="D249" s="88"/>
      <c r="E249" s="89">
        <v>100</v>
      </c>
      <c r="F249" s="88" t="s">
        <v>100</v>
      </c>
      <c r="G249" s="86">
        <v>120</v>
      </c>
      <c r="H249" s="86">
        <v>12000</v>
      </c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73"/>
      <c r="W249" s="73"/>
      <c r="AA249" s="94"/>
    </row>
    <row r="250" s="66" customFormat="1" spans="1:27">
      <c r="A250" s="77">
        <v>241</v>
      </c>
      <c r="B250" s="87"/>
      <c r="C250" s="87" t="s">
        <v>99</v>
      </c>
      <c r="D250" s="88"/>
      <c r="E250" s="89">
        <v>100</v>
      </c>
      <c r="F250" s="88" t="s">
        <v>100</v>
      </c>
      <c r="G250" s="86">
        <v>120</v>
      </c>
      <c r="H250" s="86">
        <v>12000</v>
      </c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73"/>
      <c r="W250" s="73"/>
      <c r="AA250" s="94"/>
    </row>
    <row r="251" s="66" customFormat="1" spans="1:27">
      <c r="A251" s="77">
        <v>242</v>
      </c>
      <c r="B251" s="87"/>
      <c r="C251" s="87" t="s">
        <v>101</v>
      </c>
      <c r="D251" s="88"/>
      <c r="E251" s="89">
        <v>100</v>
      </c>
      <c r="F251" s="88" t="s">
        <v>100</v>
      </c>
      <c r="G251" s="86">
        <v>180</v>
      </c>
      <c r="H251" s="86">
        <v>18000</v>
      </c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73"/>
      <c r="W251" s="73"/>
      <c r="AA251" s="94"/>
    </row>
    <row r="252" s="66" customFormat="1" spans="1:27">
      <c r="A252" s="77">
        <v>243</v>
      </c>
      <c r="B252" s="87"/>
      <c r="C252" s="87" t="s">
        <v>102</v>
      </c>
      <c r="D252" s="88"/>
      <c r="E252" s="89">
        <v>100</v>
      </c>
      <c r="F252" s="88" t="s">
        <v>100</v>
      </c>
      <c r="G252" s="86">
        <v>120</v>
      </c>
      <c r="H252" s="86">
        <v>12000</v>
      </c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73"/>
      <c r="W252" s="73"/>
      <c r="AA252" s="94"/>
    </row>
    <row r="253" s="66" customFormat="1" spans="1:27">
      <c r="A253" s="77">
        <v>244</v>
      </c>
      <c r="B253" s="87"/>
      <c r="C253" s="87" t="s">
        <v>99</v>
      </c>
      <c r="D253" s="88"/>
      <c r="E253" s="89">
        <v>100</v>
      </c>
      <c r="F253" s="88" t="s">
        <v>100</v>
      </c>
      <c r="G253" s="86">
        <v>120</v>
      </c>
      <c r="H253" s="86">
        <v>12000</v>
      </c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73"/>
      <c r="W253" s="73"/>
      <c r="AA253" s="94"/>
    </row>
    <row r="254" s="66" customFormat="1" spans="1:27">
      <c r="A254" s="77">
        <v>245</v>
      </c>
      <c r="B254" s="87"/>
      <c r="C254" s="87" t="s">
        <v>101</v>
      </c>
      <c r="D254" s="88"/>
      <c r="E254" s="89">
        <v>100</v>
      </c>
      <c r="F254" s="88" t="s">
        <v>100</v>
      </c>
      <c r="G254" s="86">
        <v>180</v>
      </c>
      <c r="H254" s="86">
        <v>18000</v>
      </c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73"/>
      <c r="W254" s="73"/>
      <c r="AA254" s="94"/>
    </row>
    <row r="255" s="66" customFormat="1" spans="1:27">
      <c r="A255" s="77">
        <v>246</v>
      </c>
      <c r="B255" s="87"/>
      <c r="C255" s="87" t="s">
        <v>102</v>
      </c>
      <c r="D255" s="88"/>
      <c r="E255" s="89">
        <v>100</v>
      </c>
      <c r="F255" s="88" t="s">
        <v>100</v>
      </c>
      <c r="G255" s="86">
        <v>120</v>
      </c>
      <c r="H255" s="86">
        <v>12000</v>
      </c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73"/>
      <c r="W255" s="73"/>
      <c r="AA255" s="94"/>
    </row>
    <row r="256" s="66" customFormat="1" spans="1:27">
      <c r="A256" s="77">
        <v>247</v>
      </c>
      <c r="B256" s="87"/>
      <c r="C256" s="87" t="s">
        <v>104</v>
      </c>
      <c r="D256" s="88"/>
      <c r="E256" s="89">
        <v>15</v>
      </c>
      <c r="F256" s="88" t="s">
        <v>105</v>
      </c>
      <c r="G256" s="86">
        <v>285</v>
      </c>
      <c r="H256" s="86">
        <v>4275</v>
      </c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73"/>
      <c r="W256" s="73"/>
      <c r="AA256" s="94"/>
    </row>
    <row r="257" s="66" customFormat="1" spans="1:27">
      <c r="A257" s="77">
        <v>248</v>
      </c>
      <c r="B257" s="87"/>
      <c r="C257" s="87" t="s">
        <v>106</v>
      </c>
      <c r="D257" s="88"/>
      <c r="E257" s="89">
        <v>25</v>
      </c>
      <c r="F257" s="88" t="s">
        <v>105</v>
      </c>
      <c r="G257" s="86">
        <v>205</v>
      </c>
      <c r="H257" s="86">
        <v>5125</v>
      </c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73"/>
      <c r="W257" s="73"/>
      <c r="AA257" s="94"/>
    </row>
    <row r="258" s="66" customFormat="1" spans="1:27">
      <c r="A258" s="77">
        <v>249</v>
      </c>
      <c r="B258" s="87"/>
      <c r="C258" s="87" t="s">
        <v>107</v>
      </c>
      <c r="D258" s="88"/>
      <c r="E258" s="89">
        <v>15</v>
      </c>
      <c r="F258" s="88" t="s">
        <v>108</v>
      </c>
      <c r="G258" s="86">
        <v>175</v>
      </c>
      <c r="H258" s="86">
        <v>2625</v>
      </c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73"/>
      <c r="W258" s="73"/>
      <c r="AA258" s="94"/>
    </row>
    <row r="259" s="66" customFormat="1" spans="1:27">
      <c r="A259" s="77">
        <v>250</v>
      </c>
      <c r="B259" s="87"/>
      <c r="C259" s="87" t="s">
        <v>109</v>
      </c>
      <c r="D259" s="88"/>
      <c r="E259" s="89">
        <v>3</v>
      </c>
      <c r="F259" s="88" t="s">
        <v>110</v>
      </c>
      <c r="G259" s="86">
        <v>7000</v>
      </c>
      <c r="H259" s="86">
        <v>21000</v>
      </c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73"/>
      <c r="W259" s="73"/>
      <c r="AA259" s="94"/>
    </row>
    <row r="260" s="66" customFormat="1" spans="1:27">
      <c r="A260" s="77">
        <v>251</v>
      </c>
      <c r="B260" s="87"/>
      <c r="C260" s="87" t="s">
        <v>121</v>
      </c>
      <c r="D260" s="88"/>
      <c r="E260" s="89">
        <v>28</v>
      </c>
      <c r="F260" s="88" t="s">
        <v>100</v>
      </c>
      <c r="G260" s="86">
        <v>200</v>
      </c>
      <c r="H260" s="86">
        <v>5600</v>
      </c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73"/>
      <c r="W260" s="73"/>
      <c r="AA260" s="94"/>
    </row>
    <row r="261" s="66" customFormat="1" spans="1:27">
      <c r="A261" s="77">
        <v>252</v>
      </c>
      <c r="B261" s="87"/>
      <c r="C261" s="87" t="s">
        <v>173</v>
      </c>
      <c r="D261" s="88"/>
      <c r="E261" s="89">
        <v>30</v>
      </c>
      <c r="F261" s="88" t="s">
        <v>100</v>
      </c>
      <c r="G261" s="86">
        <v>120</v>
      </c>
      <c r="H261" s="86">
        <v>3600</v>
      </c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73"/>
      <c r="W261" s="73"/>
      <c r="AA261" s="94"/>
    </row>
    <row r="262" s="66" customFormat="1" spans="1:27">
      <c r="A262" s="77">
        <v>253</v>
      </c>
      <c r="B262" s="87"/>
      <c r="C262" s="87" t="s">
        <v>174</v>
      </c>
      <c r="D262" s="88"/>
      <c r="E262" s="89">
        <v>30</v>
      </c>
      <c r="F262" s="88" t="s">
        <v>100</v>
      </c>
      <c r="G262" s="86">
        <v>180</v>
      </c>
      <c r="H262" s="86">
        <v>5400</v>
      </c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73"/>
      <c r="W262" s="73"/>
      <c r="AA262" s="94"/>
    </row>
    <row r="263" s="66" customFormat="1" spans="1:27">
      <c r="A263" s="77">
        <v>254</v>
      </c>
      <c r="B263" s="87"/>
      <c r="C263" s="87" t="s">
        <v>175</v>
      </c>
      <c r="D263" s="88"/>
      <c r="E263" s="89">
        <v>30</v>
      </c>
      <c r="F263" s="88" t="s">
        <v>100</v>
      </c>
      <c r="G263" s="86">
        <v>120</v>
      </c>
      <c r="H263" s="86">
        <v>3600</v>
      </c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73"/>
      <c r="W263" s="73"/>
      <c r="AA263" s="94"/>
    </row>
    <row r="264" s="66" customFormat="1" spans="1:27">
      <c r="A264" s="77">
        <v>255</v>
      </c>
      <c r="B264" s="87"/>
      <c r="C264" s="87" t="s">
        <v>111</v>
      </c>
      <c r="D264" s="88"/>
      <c r="E264" s="89">
        <v>3</v>
      </c>
      <c r="F264" s="88" t="s">
        <v>112</v>
      </c>
      <c r="G264" s="86">
        <v>100</v>
      </c>
      <c r="H264" s="86">
        <v>300</v>
      </c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73"/>
      <c r="W264" s="73"/>
      <c r="AA264" s="94"/>
    </row>
    <row r="265" s="66" customFormat="1" spans="1:27">
      <c r="A265" s="77">
        <v>256</v>
      </c>
      <c r="B265" s="87"/>
      <c r="C265" s="87" t="s">
        <v>119</v>
      </c>
      <c r="D265" s="88"/>
      <c r="E265" s="89">
        <v>100</v>
      </c>
      <c r="F265" s="88" t="s">
        <v>114</v>
      </c>
      <c r="G265" s="86">
        <v>95</v>
      </c>
      <c r="H265" s="86">
        <v>9500</v>
      </c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73"/>
      <c r="W265" s="73"/>
      <c r="AA265" s="94"/>
    </row>
    <row r="266" s="66" customFormat="1" spans="1:27">
      <c r="A266" s="77">
        <v>257</v>
      </c>
      <c r="B266" s="87"/>
      <c r="C266" s="87" t="s">
        <v>113</v>
      </c>
      <c r="D266" s="88"/>
      <c r="E266" s="89">
        <v>100</v>
      </c>
      <c r="F266" s="88" t="s">
        <v>114</v>
      </c>
      <c r="G266" s="86">
        <v>90</v>
      </c>
      <c r="H266" s="86">
        <v>9000</v>
      </c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73"/>
      <c r="W266" s="73"/>
      <c r="AA266" s="94"/>
    </row>
    <row r="267" s="66" customFormat="1" spans="1:27">
      <c r="A267" s="77">
        <v>258</v>
      </c>
      <c r="B267" s="87"/>
      <c r="C267" s="87" t="s">
        <v>176</v>
      </c>
      <c r="D267" s="88"/>
      <c r="E267" s="89">
        <v>2</v>
      </c>
      <c r="F267" s="88" t="s">
        <v>150</v>
      </c>
      <c r="G267" s="86">
        <v>200</v>
      </c>
      <c r="H267" s="86">
        <v>400</v>
      </c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73"/>
      <c r="W267" s="73"/>
      <c r="AA267" s="94"/>
    </row>
    <row r="268" s="66" customFormat="1" spans="1:27">
      <c r="A268" s="77">
        <v>259</v>
      </c>
      <c r="B268" s="87"/>
      <c r="C268" s="87" t="s">
        <v>99</v>
      </c>
      <c r="D268" s="88"/>
      <c r="E268" s="89">
        <v>50</v>
      </c>
      <c r="F268" s="88" t="s">
        <v>100</v>
      </c>
      <c r="G268" s="86">
        <v>120</v>
      </c>
      <c r="H268" s="86">
        <v>6000</v>
      </c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73"/>
      <c r="W268" s="73"/>
      <c r="AA268" s="94"/>
    </row>
    <row r="269" s="66" customFormat="1" spans="1:27">
      <c r="A269" s="77">
        <v>260</v>
      </c>
      <c r="B269" s="87"/>
      <c r="C269" s="87" t="s">
        <v>101</v>
      </c>
      <c r="D269" s="88"/>
      <c r="E269" s="89">
        <v>50</v>
      </c>
      <c r="F269" s="88" t="s">
        <v>100</v>
      </c>
      <c r="G269" s="86">
        <v>180</v>
      </c>
      <c r="H269" s="86">
        <v>9000</v>
      </c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73"/>
      <c r="W269" s="73"/>
      <c r="AA269" s="94"/>
    </row>
    <row r="270" s="66" customFormat="1" spans="1:27">
      <c r="A270" s="77">
        <v>261</v>
      </c>
      <c r="B270" s="87"/>
      <c r="C270" s="87" t="s">
        <v>102</v>
      </c>
      <c r="D270" s="88"/>
      <c r="E270" s="89">
        <v>50</v>
      </c>
      <c r="F270" s="88" t="s">
        <v>100</v>
      </c>
      <c r="G270" s="86">
        <v>120</v>
      </c>
      <c r="H270" s="86">
        <v>6000</v>
      </c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73"/>
      <c r="W270" s="73"/>
      <c r="AA270" s="94"/>
    </row>
    <row r="271" s="66" customFormat="1" spans="1:27">
      <c r="A271" s="77">
        <v>262</v>
      </c>
      <c r="B271" s="87"/>
      <c r="C271" s="87" t="s">
        <v>99</v>
      </c>
      <c r="D271" s="88"/>
      <c r="E271" s="89">
        <v>50</v>
      </c>
      <c r="F271" s="88" t="s">
        <v>100</v>
      </c>
      <c r="G271" s="86">
        <v>150</v>
      </c>
      <c r="H271" s="86">
        <v>7500</v>
      </c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73"/>
      <c r="W271" s="73"/>
      <c r="AA271" s="94"/>
    </row>
    <row r="272" s="66" customFormat="1" spans="1:27">
      <c r="A272" s="77">
        <v>263</v>
      </c>
      <c r="B272" s="87"/>
      <c r="C272" s="87" t="s">
        <v>101</v>
      </c>
      <c r="D272" s="88"/>
      <c r="E272" s="89">
        <v>50</v>
      </c>
      <c r="F272" s="88" t="s">
        <v>100</v>
      </c>
      <c r="G272" s="86">
        <v>250</v>
      </c>
      <c r="H272" s="86">
        <v>12500</v>
      </c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73"/>
      <c r="W272" s="73"/>
      <c r="AA272" s="94"/>
    </row>
    <row r="273" s="66" customFormat="1" spans="1:27">
      <c r="A273" s="77">
        <v>264</v>
      </c>
      <c r="B273" s="87"/>
      <c r="C273" s="87" t="s">
        <v>102</v>
      </c>
      <c r="D273" s="88"/>
      <c r="E273" s="89">
        <v>50</v>
      </c>
      <c r="F273" s="88" t="s">
        <v>100</v>
      </c>
      <c r="G273" s="86">
        <v>150</v>
      </c>
      <c r="H273" s="86">
        <v>7500</v>
      </c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73"/>
      <c r="W273" s="73"/>
      <c r="AA273" s="94"/>
    </row>
    <row r="274" ht="31" spans="1:21">
      <c r="A274" s="77">
        <v>265</v>
      </c>
      <c r="B274" s="85" t="s">
        <v>32</v>
      </c>
      <c r="C274" s="85" t="s">
        <v>177</v>
      </c>
      <c r="D274" s="85" t="s">
        <v>26</v>
      </c>
      <c r="E274" s="85"/>
      <c r="F274" s="85"/>
      <c r="G274" s="85"/>
      <c r="H274" s="95">
        <v>1840000</v>
      </c>
      <c r="I274" s="85" t="s">
        <v>27</v>
      </c>
      <c r="J274" s="92">
        <v>1</v>
      </c>
      <c r="K274" s="92"/>
      <c r="L274" s="92"/>
      <c r="M274" s="92">
        <v>1</v>
      </c>
      <c r="N274" s="92"/>
      <c r="O274" s="92"/>
      <c r="P274" s="92">
        <v>1</v>
      </c>
      <c r="Q274" s="92"/>
      <c r="R274" s="92"/>
      <c r="S274" s="92">
        <v>1</v>
      </c>
      <c r="T274" s="92"/>
      <c r="U274" s="92"/>
    </row>
    <row r="275" s="66" customFormat="1" spans="1:27">
      <c r="A275" s="77">
        <v>266</v>
      </c>
      <c r="B275" s="87"/>
      <c r="C275" s="87" t="s">
        <v>178</v>
      </c>
      <c r="D275" s="88"/>
      <c r="E275" s="89">
        <v>16</v>
      </c>
      <c r="F275" s="88" t="s">
        <v>114</v>
      </c>
      <c r="G275" s="86">
        <v>2500</v>
      </c>
      <c r="H275" s="86">
        <v>40000</v>
      </c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73"/>
      <c r="W275" s="73"/>
      <c r="AA275" s="94"/>
    </row>
    <row r="276" s="66" customFormat="1" spans="1:27">
      <c r="A276" s="77">
        <v>267</v>
      </c>
      <c r="B276" s="87"/>
      <c r="C276" s="87" t="s">
        <v>179</v>
      </c>
      <c r="D276" s="88"/>
      <c r="E276" s="89">
        <v>16</v>
      </c>
      <c r="F276" s="88" t="s">
        <v>100</v>
      </c>
      <c r="G276" s="86">
        <v>50000</v>
      </c>
      <c r="H276" s="86">
        <v>800000</v>
      </c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73"/>
      <c r="W276" s="73"/>
      <c r="AA276" s="94"/>
    </row>
    <row r="277" s="66" customFormat="1" spans="1:27">
      <c r="A277" s="77">
        <v>268</v>
      </c>
      <c r="B277" s="87"/>
      <c r="C277" s="87" t="s">
        <v>180</v>
      </c>
      <c r="D277" s="88"/>
      <c r="E277" s="89">
        <v>8</v>
      </c>
      <c r="F277" s="88" t="s">
        <v>100</v>
      </c>
      <c r="G277" s="86">
        <v>5000</v>
      </c>
      <c r="H277" s="86">
        <v>40000</v>
      </c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73"/>
      <c r="W277" s="73"/>
      <c r="AA277" s="94"/>
    </row>
    <row r="278" s="66" customFormat="1" spans="1:27">
      <c r="A278" s="77">
        <v>269</v>
      </c>
      <c r="B278" s="87"/>
      <c r="C278" s="87" t="s">
        <v>181</v>
      </c>
      <c r="D278" s="88"/>
      <c r="E278" s="89">
        <v>8</v>
      </c>
      <c r="F278" s="88" t="s">
        <v>100</v>
      </c>
      <c r="G278" s="86">
        <v>120000</v>
      </c>
      <c r="H278" s="86">
        <v>960000</v>
      </c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73"/>
      <c r="W278" s="73"/>
      <c r="AA278" s="94"/>
    </row>
    <row r="279" s="66" customFormat="1" ht="31" spans="1:27">
      <c r="A279" s="77">
        <v>270</v>
      </c>
      <c r="B279" s="84" t="s">
        <v>32</v>
      </c>
      <c r="C279" s="84" t="s">
        <v>182</v>
      </c>
      <c r="D279" s="85" t="s">
        <v>26</v>
      </c>
      <c r="E279" s="85"/>
      <c r="F279" s="85"/>
      <c r="G279" s="84"/>
      <c r="H279" s="86">
        <v>394720</v>
      </c>
      <c r="I279" s="84" t="s">
        <v>27</v>
      </c>
      <c r="J279" s="91"/>
      <c r="K279" s="91"/>
      <c r="L279" s="91"/>
      <c r="M279" s="92">
        <v>1</v>
      </c>
      <c r="N279" s="91"/>
      <c r="O279" s="91"/>
      <c r="P279" s="91"/>
      <c r="Q279" s="91"/>
      <c r="R279" s="91"/>
      <c r="S279" s="91"/>
      <c r="T279" s="91"/>
      <c r="U279" s="91"/>
      <c r="V279" s="73"/>
      <c r="W279" s="73"/>
      <c r="AA279" s="94"/>
    </row>
    <row r="280" s="66" customFormat="1" spans="1:27">
      <c r="A280" s="77">
        <v>271</v>
      </c>
      <c r="B280" s="87"/>
      <c r="C280" s="87" t="s">
        <v>183</v>
      </c>
      <c r="D280" s="88"/>
      <c r="E280" s="89">
        <v>12</v>
      </c>
      <c r="F280" s="88" t="s">
        <v>100</v>
      </c>
      <c r="G280" s="86">
        <v>170</v>
      </c>
      <c r="H280" s="86">
        <v>2040</v>
      </c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73"/>
      <c r="W280" s="73"/>
      <c r="AA280" s="94"/>
    </row>
    <row r="281" s="66" customFormat="1" spans="1:27">
      <c r="A281" s="77">
        <v>272</v>
      </c>
      <c r="B281" s="87"/>
      <c r="C281" s="87" t="s">
        <v>184</v>
      </c>
      <c r="D281" s="88"/>
      <c r="E281" s="89">
        <v>12</v>
      </c>
      <c r="F281" s="88" t="s">
        <v>100</v>
      </c>
      <c r="G281" s="86">
        <v>110</v>
      </c>
      <c r="H281" s="86">
        <v>1320</v>
      </c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73"/>
      <c r="W281" s="73"/>
      <c r="AA281" s="94"/>
    </row>
    <row r="282" s="66" customFormat="1" spans="1:27">
      <c r="A282" s="77">
        <v>273</v>
      </c>
      <c r="B282" s="87"/>
      <c r="C282" s="87" t="s">
        <v>185</v>
      </c>
      <c r="D282" s="88"/>
      <c r="E282" s="89">
        <v>60</v>
      </c>
      <c r="F282" s="88" t="s">
        <v>114</v>
      </c>
      <c r="G282" s="86">
        <v>1000</v>
      </c>
      <c r="H282" s="86">
        <v>60000</v>
      </c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73"/>
      <c r="W282" s="73"/>
      <c r="AA282" s="94"/>
    </row>
    <row r="283" s="66" customFormat="1" spans="1:27">
      <c r="A283" s="77">
        <v>274</v>
      </c>
      <c r="B283" s="87"/>
      <c r="C283" s="87" t="s">
        <v>186</v>
      </c>
      <c r="D283" s="88"/>
      <c r="E283" s="89">
        <v>300</v>
      </c>
      <c r="F283" s="88" t="s">
        <v>100</v>
      </c>
      <c r="G283" s="86">
        <v>110</v>
      </c>
      <c r="H283" s="86">
        <v>33000</v>
      </c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73"/>
      <c r="W283" s="73"/>
      <c r="AA283" s="94"/>
    </row>
    <row r="284" s="66" customFormat="1" ht="31" spans="1:27">
      <c r="A284" s="77">
        <v>275</v>
      </c>
      <c r="B284" s="87"/>
      <c r="C284" s="87" t="s">
        <v>187</v>
      </c>
      <c r="D284" s="88"/>
      <c r="E284" s="89">
        <v>300</v>
      </c>
      <c r="F284" s="88" t="s">
        <v>100</v>
      </c>
      <c r="G284" s="86">
        <v>170</v>
      </c>
      <c r="H284" s="86">
        <v>51000</v>
      </c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73"/>
      <c r="W284" s="73"/>
      <c r="AA284" s="94"/>
    </row>
    <row r="285" s="66" customFormat="1" spans="1:27">
      <c r="A285" s="77">
        <v>276</v>
      </c>
      <c r="B285" s="87"/>
      <c r="C285" s="87" t="s">
        <v>188</v>
      </c>
      <c r="D285" s="88"/>
      <c r="E285" s="89">
        <v>300</v>
      </c>
      <c r="F285" s="88" t="s">
        <v>100</v>
      </c>
      <c r="G285" s="86">
        <v>110</v>
      </c>
      <c r="H285" s="86">
        <v>33000</v>
      </c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73"/>
      <c r="W285" s="73"/>
      <c r="AA285" s="94"/>
    </row>
    <row r="286" s="66" customFormat="1" spans="1:27">
      <c r="A286" s="77">
        <v>277</v>
      </c>
      <c r="B286" s="87"/>
      <c r="C286" s="87" t="s">
        <v>189</v>
      </c>
      <c r="D286" s="88"/>
      <c r="E286" s="89">
        <v>1</v>
      </c>
      <c r="F286" s="88" t="s">
        <v>137</v>
      </c>
      <c r="G286" s="86">
        <v>100000</v>
      </c>
      <c r="H286" s="86">
        <v>100000</v>
      </c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73"/>
      <c r="W286" s="73"/>
      <c r="AA286" s="94"/>
    </row>
    <row r="287" s="66" customFormat="1" spans="1:27">
      <c r="A287" s="77">
        <v>278</v>
      </c>
      <c r="B287" s="87"/>
      <c r="C287" s="87" t="s">
        <v>190</v>
      </c>
      <c r="D287" s="88"/>
      <c r="E287" s="89">
        <v>20</v>
      </c>
      <c r="F287" s="88" t="s">
        <v>100</v>
      </c>
      <c r="G287" s="86">
        <v>170</v>
      </c>
      <c r="H287" s="86">
        <v>3400</v>
      </c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73"/>
      <c r="W287" s="73"/>
      <c r="AA287" s="94"/>
    </row>
    <row r="288" s="66" customFormat="1" spans="1:27">
      <c r="A288" s="77">
        <v>279</v>
      </c>
      <c r="B288" s="87"/>
      <c r="C288" s="87" t="s">
        <v>191</v>
      </c>
      <c r="D288" s="88"/>
      <c r="E288" s="89">
        <v>20</v>
      </c>
      <c r="F288" s="88" t="s">
        <v>100</v>
      </c>
      <c r="G288" s="86">
        <v>110</v>
      </c>
      <c r="H288" s="86">
        <v>2200</v>
      </c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73"/>
      <c r="W288" s="73"/>
      <c r="AA288" s="94"/>
    </row>
    <row r="289" s="66" customFormat="1" spans="1:27">
      <c r="A289" s="77">
        <v>280</v>
      </c>
      <c r="B289" s="87"/>
      <c r="C289" s="87" t="s">
        <v>192</v>
      </c>
      <c r="D289" s="88"/>
      <c r="E289" s="89">
        <v>1</v>
      </c>
      <c r="F289" s="88" t="s">
        <v>137</v>
      </c>
      <c r="G289" s="86">
        <v>3000</v>
      </c>
      <c r="H289" s="86">
        <v>3000</v>
      </c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73"/>
      <c r="W289" s="73"/>
      <c r="AA289" s="94"/>
    </row>
    <row r="290" s="66" customFormat="1" spans="1:27">
      <c r="A290" s="77">
        <v>281</v>
      </c>
      <c r="B290" s="87"/>
      <c r="C290" s="87" t="s">
        <v>193</v>
      </c>
      <c r="D290" s="88"/>
      <c r="E290" s="89">
        <v>3</v>
      </c>
      <c r="F290" s="88" t="s">
        <v>114</v>
      </c>
      <c r="G290" s="86">
        <v>3500</v>
      </c>
      <c r="H290" s="86">
        <v>10500</v>
      </c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73"/>
      <c r="W290" s="73"/>
      <c r="AA290" s="94"/>
    </row>
    <row r="291" s="66" customFormat="1" spans="1:27">
      <c r="A291" s="77">
        <v>282</v>
      </c>
      <c r="B291" s="87"/>
      <c r="C291" s="87" t="s">
        <v>194</v>
      </c>
      <c r="D291" s="88"/>
      <c r="E291" s="89">
        <v>3</v>
      </c>
      <c r="F291" s="88" t="s">
        <v>114</v>
      </c>
      <c r="G291" s="86">
        <v>1300</v>
      </c>
      <c r="H291" s="86">
        <v>3900</v>
      </c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73"/>
      <c r="W291" s="73"/>
      <c r="AA291" s="94"/>
    </row>
    <row r="292" s="66" customFormat="1" spans="1:27">
      <c r="A292" s="77">
        <v>283</v>
      </c>
      <c r="B292" s="87"/>
      <c r="C292" s="87" t="s">
        <v>185</v>
      </c>
      <c r="D292" s="88"/>
      <c r="E292" s="89">
        <v>60</v>
      </c>
      <c r="F292" s="88" t="s">
        <v>114</v>
      </c>
      <c r="G292" s="86">
        <v>1000</v>
      </c>
      <c r="H292" s="86">
        <v>60000</v>
      </c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73"/>
      <c r="W292" s="73"/>
      <c r="AA292" s="94"/>
    </row>
    <row r="293" s="66" customFormat="1" spans="1:27">
      <c r="A293" s="77">
        <v>284</v>
      </c>
      <c r="B293" s="87"/>
      <c r="C293" s="87" t="s">
        <v>183</v>
      </c>
      <c r="D293" s="88"/>
      <c r="E293" s="89">
        <v>12</v>
      </c>
      <c r="F293" s="88" t="s">
        <v>100</v>
      </c>
      <c r="G293" s="86">
        <v>170</v>
      </c>
      <c r="H293" s="86">
        <v>2040</v>
      </c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73"/>
      <c r="W293" s="73"/>
      <c r="AA293" s="94"/>
    </row>
    <row r="294" s="66" customFormat="1" spans="1:27">
      <c r="A294" s="77">
        <v>285</v>
      </c>
      <c r="B294" s="87"/>
      <c r="C294" s="87" t="s">
        <v>184</v>
      </c>
      <c r="D294" s="88"/>
      <c r="E294" s="89">
        <v>12</v>
      </c>
      <c r="F294" s="88" t="s">
        <v>100</v>
      </c>
      <c r="G294" s="86">
        <v>110</v>
      </c>
      <c r="H294" s="86">
        <v>1320</v>
      </c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73"/>
      <c r="W294" s="73"/>
      <c r="AA294" s="94"/>
    </row>
    <row r="295" s="66" customFormat="1" ht="31" spans="1:27">
      <c r="A295" s="77">
        <v>286</v>
      </c>
      <c r="B295" s="87"/>
      <c r="C295" s="87" t="s">
        <v>195</v>
      </c>
      <c r="D295" s="88"/>
      <c r="E295" s="89">
        <v>100</v>
      </c>
      <c r="F295" s="88" t="s">
        <v>100</v>
      </c>
      <c r="G295" s="86">
        <v>170</v>
      </c>
      <c r="H295" s="86">
        <v>17000</v>
      </c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73"/>
      <c r="W295" s="73"/>
      <c r="AA295" s="94"/>
    </row>
    <row r="296" s="66" customFormat="1" spans="1:27">
      <c r="A296" s="77">
        <v>287</v>
      </c>
      <c r="B296" s="87"/>
      <c r="C296" s="87" t="s">
        <v>196</v>
      </c>
      <c r="D296" s="88"/>
      <c r="E296" s="89">
        <v>100</v>
      </c>
      <c r="F296" s="88" t="s">
        <v>100</v>
      </c>
      <c r="G296" s="86">
        <v>110</v>
      </c>
      <c r="H296" s="86">
        <v>11000</v>
      </c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73"/>
      <c r="W296" s="73"/>
      <c r="AA296" s="94"/>
    </row>
    <row r="297" s="66" customFormat="1" ht="31" spans="1:27">
      <c r="A297" s="77">
        <v>288</v>
      </c>
      <c r="B297" s="84" t="s">
        <v>32</v>
      </c>
      <c r="C297" s="84" t="s">
        <v>197</v>
      </c>
      <c r="D297" s="85" t="s">
        <v>26</v>
      </c>
      <c r="E297" s="85"/>
      <c r="F297" s="85"/>
      <c r="G297" s="84"/>
      <c r="H297" s="86">
        <v>262900</v>
      </c>
      <c r="I297" s="84" t="s">
        <v>27</v>
      </c>
      <c r="J297" s="91"/>
      <c r="K297" s="91"/>
      <c r="L297" s="91"/>
      <c r="M297" s="91"/>
      <c r="N297" s="91"/>
      <c r="O297" s="91"/>
      <c r="P297" s="91"/>
      <c r="Q297" s="91"/>
      <c r="R297" s="91"/>
      <c r="S297" s="92">
        <v>1</v>
      </c>
      <c r="T297" s="91"/>
      <c r="U297" s="91"/>
      <c r="V297" s="73"/>
      <c r="W297" s="73"/>
      <c r="AA297" s="94"/>
    </row>
    <row r="298" s="66" customFormat="1" ht="31" spans="1:27">
      <c r="A298" s="77">
        <v>289</v>
      </c>
      <c r="B298" s="87"/>
      <c r="C298" s="87" t="s">
        <v>198</v>
      </c>
      <c r="D298" s="88"/>
      <c r="E298" s="89">
        <v>975</v>
      </c>
      <c r="F298" s="88" t="s">
        <v>100</v>
      </c>
      <c r="G298" s="86">
        <v>120</v>
      </c>
      <c r="H298" s="86">
        <v>117000</v>
      </c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73"/>
      <c r="W298" s="73"/>
      <c r="AA298" s="94"/>
    </row>
    <row r="299" s="66" customFormat="1" spans="1:27">
      <c r="A299" s="77">
        <v>290</v>
      </c>
      <c r="B299" s="87"/>
      <c r="C299" s="87" t="s">
        <v>199</v>
      </c>
      <c r="D299" s="88"/>
      <c r="E299" s="89">
        <v>75</v>
      </c>
      <c r="F299" s="88" t="s">
        <v>100</v>
      </c>
      <c r="G299" s="86">
        <v>120</v>
      </c>
      <c r="H299" s="86">
        <v>9000</v>
      </c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73"/>
      <c r="W299" s="73"/>
      <c r="AA299" s="94"/>
    </row>
    <row r="300" s="66" customFormat="1" spans="1:27">
      <c r="A300" s="77">
        <v>291</v>
      </c>
      <c r="B300" s="87"/>
      <c r="C300" s="87" t="s">
        <v>200</v>
      </c>
      <c r="D300" s="88"/>
      <c r="E300" s="89">
        <v>30</v>
      </c>
      <c r="F300" s="88" t="s">
        <v>100</v>
      </c>
      <c r="G300" s="86">
        <v>180</v>
      </c>
      <c r="H300" s="86">
        <v>5400</v>
      </c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73"/>
      <c r="W300" s="73"/>
      <c r="AA300" s="94"/>
    </row>
    <row r="301" s="66" customFormat="1" spans="1:27">
      <c r="A301" s="77">
        <v>292</v>
      </c>
      <c r="B301" s="87"/>
      <c r="C301" s="87" t="s">
        <v>201</v>
      </c>
      <c r="D301" s="88"/>
      <c r="E301" s="89">
        <v>75</v>
      </c>
      <c r="F301" s="88" t="s">
        <v>100</v>
      </c>
      <c r="G301" s="86">
        <v>120</v>
      </c>
      <c r="H301" s="86">
        <v>9000</v>
      </c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73"/>
      <c r="W301" s="73"/>
      <c r="AA301" s="94"/>
    </row>
    <row r="302" s="66" customFormat="1" spans="1:27">
      <c r="A302" s="77">
        <v>293</v>
      </c>
      <c r="B302" s="87"/>
      <c r="C302" s="87" t="s">
        <v>199</v>
      </c>
      <c r="D302" s="88"/>
      <c r="E302" s="89">
        <v>75</v>
      </c>
      <c r="F302" s="88" t="s">
        <v>100</v>
      </c>
      <c r="G302" s="86">
        <v>120</v>
      </c>
      <c r="H302" s="86">
        <v>9000</v>
      </c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73"/>
      <c r="W302" s="73"/>
      <c r="AA302" s="94"/>
    </row>
    <row r="303" s="66" customFormat="1" spans="1:27">
      <c r="A303" s="77">
        <v>294</v>
      </c>
      <c r="B303" s="87"/>
      <c r="C303" s="87" t="s">
        <v>200</v>
      </c>
      <c r="D303" s="88"/>
      <c r="E303" s="89">
        <v>30</v>
      </c>
      <c r="F303" s="88" t="s">
        <v>100</v>
      </c>
      <c r="G303" s="86">
        <v>180</v>
      </c>
      <c r="H303" s="86">
        <v>5400</v>
      </c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73"/>
      <c r="W303" s="73"/>
      <c r="AA303" s="94"/>
    </row>
    <row r="304" s="66" customFormat="1" spans="1:27">
      <c r="A304" s="77">
        <v>295</v>
      </c>
      <c r="B304" s="87"/>
      <c r="C304" s="87" t="s">
        <v>201</v>
      </c>
      <c r="D304" s="88"/>
      <c r="E304" s="89">
        <v>75</v>
      </c>
      <c r="F304" s="88" t="s">
        <v>100</v>
      </c>
      <c r="G304" s="86">
        <v>120</v>
      </c>
      <c r="H304" s="86">
        <v>9000</v>
      </c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73"/>
      <c r="W304" s="73"/>
      <c r="AA304" s="94"/>
    </row>
    <row r="305" s="66" customFormat="1" spans="1:27">
      <c r="A305" s="77">
        <v>296</v>
      </c>
      <c r="B305" s="87"/>
      <c r="C305" s="87" t="s">
        <v>199</v>
      </c>
      <c r="D305" s="88"/>
      <c r="E305" s="89">
        <v>75</v>
      </c>
      <c r="F305" s="88" t="s">
        <v>100</v>
      </c>
      <c r="G305" s="86">
        <v>120</v>
      </c>
      <c r="H305" s="86">
        <v>9000</v>
      </c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73"/>
      <c r="W305" s="73"/>
      <c r="AA305" s="94"/>
    </row>
    <row r="306" s="66" customFormat="1" spans="1:27">
      <c r="A306" s="77">
        <v>297</v>
      </c>
      <c r="B306" s="87"/>
      <c r="C306" s="87" t="s">
        <v>200</v>
      </c>
      <c r="D306" s="88"/>
      <c r="E306" s="89">
        <v>30</v>
      </c>
      <c r="F306" s="88" t="s">
        <v>100</v>
      </c>
      <c r="G306" s="86">
        <v>180</v>
      </c>
      <c r="H306" s="86">
        <v>5400</v>
      </c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73"/>
      <c r="W306" s="73"/>
      <c r="AA306" s="94"/>
    </row>
    <row r="307" s="66" customFormat="1" spans="1:27">
      <c r="A307" s="77">
        <v>298</v>
      </c>
      <c r="B307" s="87"/>
      <c r="C307" s="87" t="s">
        <v>201</v>
      </c>
      <c r="D307" s="88"/>
      <c r="E307" s="89">
        <v>75</v>
      </c>
      <c r="F307" s="88" t="s">
        <v>100</v>
      </c>
      <c r="G307" s="86">
        <v>120</v>
      </c>
      <c r="H307" s="86">
        <v>9000</v>
      </c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73"/>
      <c r="W307" s="73"/>
      <c r="AA307" s="94"/>
    </row>
    <row r="308" s="66" customFormat="1" spans="1:27">
      <c r="A308" s="77">
        <v>299</v>
      </c>
      <c r="B308" s="87"/>
      <c r="C308" s="87" t="s">
        <v>202</v>
      </c>
      <c r="D308" s="88"/>
      <c r="E308" s="89">
        <v>3</v>
      </c>
      <c r="F308" s="88" t="s">
        <v>110</v>
      </c>
      <c r="G308" s="86">
        <v>7000</v>
      </c>
      <c r="H308" s="86">
        <v>21000</v>
      </c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73"/>
      <c r="W308" s="73"/>
      <c r="AA308" s="94"/>
    </row>
    <row r="309" s="66" customFormat="1" ht="31" spans="1:27">
      <c r="A309" s="77">
        <v>300</v>
      </c>
      <c r="B309" s="87"/>
      <c r="C309" s="87" t="s">
        <v>203</v>
      </c>
      <c r="D309" s="88"/>
      <c r="E309" s="89">
        <v>40</v>
      </c>
      <c r="F309" s="88" t="s">
        <v>100</v>
      </c>
      <c r="G309" s="86">
        <v>500</v>
      </c>
      <c r="H309" s="86">
        <v>20000</v>
      </c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73"/>
      <c r="W309" s="73"/>
      <c r="AA309" s="94"/>
    </row>
    <row r="310" s="66" customFormat="1" spans="1:27">
      <c r="A310" s="77">
        <v>301</v>
      </c>
      <c r="B310" s="87"/>
      <c r="C310" s="87" t="s">
        <v>173</v>
      </c>
      <c r="D310" s="88"/>
      <c r="E310" s="89">
        <v>15</v>
      </c>
      <c r="F310" s="88" t="s">
        <v>100</v>
      </c>
      <c r="G310" s="86">
        <v>120</v>
      </c>
      <c r="H310" s="86">
        <v>1800</v>
      </c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73"/>
      <c r="W310" s="73"/>
      <c r="AA310" s="94"/>
    </row>
    <row r="311" s="66" customFormat="1" spans="1:27">
      <c r="A311" s="77">
        <v>302</v>
      </c>
      <c r="B311" s="87"/>
      <c r="C311" s="87" t="s">
        <v>174</v>
      </c>
      <c r="D311" s="88"/>
      <c r="E311" s="89">
        <v>15</v>
      </c>
      <c r="F311" s="88" t="s">
        <v>100</v>
      </c>
      <c r="G311" s="86">
        <v>180</v>
      </c>
      <c r="H311" s="86">
        <v>2700</v>
      </c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73"/>
      <c r="W311" s="73"/>
      <c r="AA311" s="94"/>
    </row>
    <row r="312" s="66" customFormat="1" spans="1:27">
      <c r="A312" s="77">
        <v>303</v>
      </c>
      <c r="B312" s="87"/>
      <c r="C312" s="87" t="s">
        <v>175</v>
      </c>
      <c r="D312" s="88"/>
      <c r="E312" s="89">
        <v>15</v>
      </c>
      <c r="F312" s="88" t="s">
        <v>100</v>
      </c>
      <c r="G312" s="86">
        <v>120</v>
      </c>
      <c r="H312" s="86">
        <v>1800</v>
      </c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73"/>
      <c r="W312" s="73"/>
      <c r="AA312" s="94"/>
    </row>
    <row r="313" s="66" customFormat="1" spans="1:27">
      <c r="A313" s="77">
        <v>304</v>
      </c>
      <c r="B313" s="87"/>
      <c r="C313" s="87" t="s">
        <v>111</v>
      </c>
      <c r="D313" s="88"/>
      <c r="E313" s="89">
        <v>75</v>
      </c>
      <c r="F313" s="88" t="s">
        <v>114</v>
      </c>
      <c r="G313" s="86">
        <v>50</v>
      </c>
      <c r="H313" s="86">
        <v>3750</v>
      </c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73"/>
      <c r="W313" s="73"/>
      <c r="AA313" s="94"/>
    </row>
    <row r="314" s="66" customFormat="1" spans="1:27">
      <c r="A314" s="77">
        <v>305</v>
      </c>
      <c r="B314" s="87"/>
      <c r="C314" s="87" t="s">
        <v>204</v>
      </c>
      <c r="D314" s="88"/>
      <c r="E314" s="89">
        <v>75</v>
      </c>
      <c r="F314" s="88" t="s">
        <v>114</v>
      </c>
      <c r="G314" s="86">
        <v>10</v>
      </c>
      <c r="H314" s="86">
        <v>750</v>
      </c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73"/>
      <c r="W314" s="73"/>
      <c r="AA314" s="94"/>
    </row>
    <row r="315" s="66" customFormat="1" spans="1:27">
      <c r="A315" s="77">
        <v>306</v>
      </c>
      <c r="B315" s="87"/>
      <c r="C315" s="87" t="s">
        <v>113</v>
      </c>
      <c r="D315" s="88"/>
      <c r="E315" s="89">
        <v>75</v>
      </c>
      <c r="F315" s="88" t="s">
        <v>114</v>
      </c>
      <c r="G315" s="86">
        <v>100</v>
      </c>
      <c r="H315" s="86">
        <v>7500</v>
      </c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73"/>
      <c r="W315" s="73"/>
      <c r="AA315" s="94"/>
    </row>
    <row r="316" s="66" customFormat="1" spans="1:27">
      <c r="A316" s="77">
        <v>307</v>
      </c>
      <c r="B316" s="87"/>
      <c r="C316" s="87" t="s">
        <v>119</v>
      </c>
      <c r="D316" s="88"/>
      <c r="E316" s="89">
        <v>75</v>
      </c>
      <c r="F316" s="88" t="s">
        <v>114</v>
      </c>
      <c r="G316" s="86">
        <v>100</v>
      </c>
      <c r="H316" s="86">
        <v>7500</v>
      </c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73"/>
      <c r="W316" s="73"/>
      <c r="AA316" s="94"/>
    </row>
    <row r="317" s="66" customFormat="1" spans="1:27">
      <c r="A317" s="77">
        <v>308</v>
      </c>
      <c r="B317" s="87"/>
      <c r="C317" s="87" t="s">
        <v>176</v>
      </c>
      <c r="D317" s="88"/>
      <c r="E317" s="89">
        <v>2</v>
      </c>
      <c r="F317" s="88" t="s">
        <v>205</v>
      </c>
      <c r="G317" s="86">
        <v>200</v>
      </c>
      <c r="H317" s="86">
        <v>400</v>
      </c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73"/>
      <c r="W317" s="73"/>
      <c r="AA317" s="94"/>
    </row>
    <row r="318" s="66" customFormat="1" spans="1:27">
      <c r="A318" s="77">
        <v>309</v>
      </c>
      <c r="B318" s="87"/>
      <c r="C318" s="87" t="s">
        <v>157</v>
      </c>
      <c r="D318" s="88"/>
      <c r="E318" s="89">
        <v>5</v>
      </c>
      <c r="F318" s="88" t="s">
        <v>158</v>
      </c>
      <c r="G318" s="86">
        <v>300</v>
      </c>
      <c r="H318" s="86">
        <v>1500</v>
      </c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73"/>
      <c r="W318" s="73"/>
      <c r="AA318" s="94"/>
    </row>
    <row r="319" s="66" customFormat="1" spans="1:27">
      <c r="A319" s="77">
        <v>310</v>
      </c>
      <c r="B319" s="87"/>
      <c r="C319" s="87" t="s">
        <v>159</v>
      </c>
      <c r="D319" s="88"/>
      <c r="E319" s="89">
        <v>5</v>
      </c>
      <c r="F319" s="88" t="s">
        <v>158</v>
      </c>
      <c r="G319" s="86">
        <v>300</v>
      </c>
      <c r="H319" s="86">
        <v>1500</v>
      </c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73"/>
      <c r="W319" s="73"/>
      <c r="AA319" s="94"/>
    </row>
    <row r="320" s="66" customFormat="1" spans="1:27">
      <c r="A320" s="77">
        <v>311</v>
      </c>
      <c r="B320" s="87"/>
      <c r="C320" s="87" t="s">
        <v>160</v>
      </c>
      <c r="D320" s="88"/>
      <c r="E320" s="89">
        <v>5</v>
      </c>
      <c r="F320" s="88" t="s">
        <v>158</v>
      </c>
      <c r="G320" s="86">
        <v>300</v>
      </c>
      <c r="H320" s="86">
        <v>1500</v>
      </c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73"/>
      <c r="W320" s="73"/>
      <c r="AA320" s="94"/>
    </row>
    <row r="321" s="66" customFormat="1" spans="1:27">
      <c r="A321" s="77">
        <v>312</v>
      </c>
      <c r="B321" s="87"/>
      <c r="C321" s="87" t="s">
        <v>161</v>
      </c>
      <c r="D321" s="88"/>
      <c r="E321" s="89">
        <v>5</v>
      </c>
      <c r="F321" s="88" t="s">
        <v>158</v>
      </c>
      <c r="G321" s="86">
        <v>300</v>
      </c>
      <c r="H321" s="86">
        <v>1500</v>
      </c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73"/>
      <c r="W321" s="73"/>
      <c r="AA321" s="94"/>
    </row>
    <row r="322" s="66" customFormat="1" spans="1:27">
      <c r="A322" s="77">
        <v>313</v>
      </c>
      <c r="B322" s="87"/>
      <c r="C322" s="87" t="s">
        <v>206</v>
      </c>
      <c r="D322" s="88"/>
      <c r="E322" s="89">
        <v>5</v>
      </c>
      <c r="F322" s="88" t="s">
        <v>114</v>
      </c>
      <c r="G322" s="86">
        <v>500</v>
      </c>
      <c r="H322" s="86">
        <v>2500</v>
      </c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73"/>
      <c r="W322" s="73"/>
      <c r="AA322" s="94"/>
    </row>
    <row r="323" s="66" customFormat="1" ht="31" spans="1:27">
      <c r="A323" s="77">
        <v>314</v>
      </c>
      <c r="B323" s="84" t="s">
        <v>32</v>
      </c>
      <c r="C323" s="84" t="s">
        <v>207</v>
      </c>
      <c r="D323" s="85" t="s">
        <v>26</v>
      </c>
      <c r="E323" s="85"/>
      <c r="F323" s="85"/>
      <c r="G323" s="84"/>
      <c r="H323" s="86">
        <v>339155</v>
      </c>
      <c r="I323" s="84" t="s">
        <v>27</v>
      </c>
      <c r="J323" s="91"/>
      <c r="K323" s="91"/>
      <c r="L323" s="91"/>
      <c r="M323" s="92">
        <v>1</v>
      </c>
      <c r="N323" s="91"/>
      <c r="O323" s="91"/>
      <c r="P323" s="91"/>
      <c r="Q323" s="91"/>
      <c r="R323" s="91"/>
      <c r="S323" s="91"/>
      <c r="T323" s="91"/>
      <c r="U323" s="91"/>
      <c r="V323" s="73"/>
      <c r="W323" s="73"/>
      <c r="AA323" s="94"/>
    </row>
    <row r="324" s="66" customFormat="1" spans="1:27">
      <c r="A324" s="77">
        <v>315</v>
      </c>
      <c r="B324" s="87"/>
      <c r="C324" s="87" t="s">
        <v>208</v>
      </c>
      <c r="D324" s="88"/>
      <c r="E324" s="89">
        <v>400</v>
      </c>
      <c r="F324" s="88" t="s">
        <v>100</v>
      </c>
      <c r="G324" s="86">
        <v>120</v>
      </c>
      <c r="H324" s="86">
        <v>48000</v>
      </c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73"/>
      <c r="W324" s="73"/>
      <c r="AA324" s="94"/>
    </row>
    <row r="325" s="66" customFormat="1" spans="1:27">
      <c r="A325" s="77">
        <v>316</v>
      </c>
      <c r="B325" s="87"/>
      <c r="C325" s="87" t="s">
        <v>209</v>
      </c>
      <c r="D325" s="88"/>
      <c r="E325" s="89">
        <v>400</v>
      </c>
      <c r="F325" s="88" t="s">
        <v>100</v>
      </c>
      <c r="G325" s="86">
        <v>120</v>
      </c>
      <c r="H325" s="86">
        <v>48000</v>
      </c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73"/>
      <c r="W325" s="73"/>
      <c r="AA325" s="94"/>
    </row>
    <row r="326" s="66" customFormat="1" spans="1:27">
      <c r="A326" s="77">
        <v>317</v>
      </c>
      <c r="B326" s="87"/>
      <c r="C326" s="87" t="s">
        <v>131</v>
      </c>
      <c r="D326" s="88"/>
      <c r="E326" s="89">
        <v>80</v>
      </c>
      <c r="F326" s="88" t="s">
        <v>114</v>
      </c>
      <c r="G326" s="86">
        <v>9</v>
      </c>
      <c r="H326" s="86">
        <v>720</v>
      </c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73"/>
      <c r="W326" s="73"/>
      <c r="AA326" s="94"/>
    </row>
    <row r="327" s="66" customFormat="1" spans="1:27">
      <c r="A327" s="77">
        <v>318</v>
      </c>
      <c r="B327" s="87"/>
      <c r="C327" s="87" t="s">
        <v>111</v>
      </c>
      <c r="D327" s="88"/>
      <c r="E327" s="89">
        <v>77</v>
      </c>
      <c r="F327" s="88" t="s">
        <v>114</v>
      </c>
      <c r="G327" s="86">
        <v>15</v>
      </c>
      <c r="H327" s="86">
        <v>1155</v>
      </c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73"/>
      <c r="W327" s="73"/>
      <c r="AA327" s="94"/>
    </row>
    <row r="328" s="66" customFormat="1" spans="1:27">
      <c r="A328" s="77">
        <v>319</v>
      </c>
      <c r="B328" s="87"/>
      <c r="C328" s="87" t="s">
        <v>113</v>
      </c>
      <c r="D328" s="88"/>
      <c r="E328" s="89">
        <v>79</v>
      </c>
      <c r="F328" s="88" t="s">
        <v>114</v>
      </c>
      <c r="G328" s="86">
        <v>40</v>
      </c>
      <c r="H328" s="86">
        <v>3160</v>
      </c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73"/>
      <c r="W328" s="73"/>
      <c r="AA328" s="94"/>
    </row>
    <row r="329" s="66" customFormat="1" spans="1:27">
      <c r="A329" s="77">
        <v>320</v>
      </c>
      <c r="B329" s="87"/>
      <c r="C329" s="87" t="s">
        <v>210</v>
      </c>
      <c r="D329" s="88"/>
      <c r="E329" s="89">
        <v>30</v>
      </c>
      <c r="F329" s="88" t="s">
        <v>112</v>
      </c>
      <c r="G329" s="86">
        <v>455</v>
      </c>
      <c r="H329" s="86">
        <v>13650</v>
      </c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73"/>
      <c r="W329" s="73"/>
      <c r="AA329" s="94"/>
    </row>
    <row r="330" s="66" customFormat="1" spans="1:27">
      <c r="A330" s="77">
        <v>321</v>
      </c>
      <c r="B330" s="87"/>
      <c r="C330" s="87" t="s">
        <v>208</v>
      </c>
      <c r="D330" s="88"/>
      <c r="E330" s="89">
        <v>400</v>
      </c>
      <c r="F330" s="88" t="s">
        <v>100</v>
      </c>
      <c r="G330" s="86">
        <v>120</v>
      </c>
      <c r="H330" s="86">
        <v>48000</v>
      </c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73"/>
      <c r="W330" s="73"/>
      <c r="AA330" s="94"/>
    </row>
    <row r="331" s="66" customFormat="1" spans="1:27">
      <c r="A331" s="77">
        <v>322</v>
      </c>
      <c r="B331" s="87"/>
      <c r="C331" s="87" t="s">
        <v>209</v>
      </c>
      <c r="D331" s="88"/>
      <c r="E331" s="89">
        <v>400</v>
      </c>
      <c r="F331" s="88" t="s">
        <v>100</v>
      </c>
      <c r="G331" s="86">
        <v>120</v>
      </c>
      <c r="H331" s="86">
        <v>48000</v>
      </c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73"/>
      <c r="W331" s="73"/>
      <c r="AA331" s="94"/>
    </row>
    <row r="332" s="66" customFormat="1" spans="1:27">
      <c r="A332" s="77">
        <v>323</v>
      </c>
      <c r="B332" s="87"/>
      <c r="C332" s="87" t="s">
        <v>208</v>
      </c>
      <c r="D332" s="88"/>
      <c r="E332" s="89">
        <v>400</v>
      </c>
      <c r="F332" s="88" t="s">
        <v>100</v>
      </c>
      <c r="G332" s="86">
        <v>120</v>
      </c>
      <c r="H332" s="86">
        <v>48000</v>
      </c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73"/>
      <c r="W332" s="73"/>
      <c r="AA332" s="94"/>
    </row>
    <row r="333" s="66" customFormat="1" spans="1:27">
      <c r="A333" s="77">
        <v>324</v>
      </c>
      <c r="B333" s="87"/>
      <c r="C333" s="87" t="s">
        <v>209</v>
      </c>
      <c r="D333" s="88"/>
      <c r="E333" s="89">
        <v>400</v>
      </c>
      <c r="F333" s="88" t="s">
        <v>100</v>
      </c>
      <c r="G333" s="86">
        <v>120</v>
      </c>
      <c r="H333" s="86">
        <v>48000</v>
      </c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73"/>
      <c r="W333" s="73"/>
      <c r="AA333" s="94"/>
    </row>
    <row r="334" s="66" customFormat="1" spans="1:27">
      <c r="A334" s="77">
        <v>325</v>
      </c>
      <c r="B334" s="87"/>
      <c r="C334" s="87" t="s">
        <v>211</v>
      </c>
      <c r="D334" s="88"/>
      <c r="E334" s="89">
        <v>8</v>
      </c>
      <c r="F334" s="88" t="s">
        <v>212</v>
      </c>
      <c r="G334" s="86">
        <v>1500</v>
      </c>
      <c r="H334" s="86">
        <v>12000</v>
      </c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73"/>
      <c r="W334" s="73"/>
      <c r="AA334" s="94"/>
    </row>
    <row r="335" s="66" customFormat="1" spans="1:27">
      <c r="A335" s="77">
        <v>326</v>
      </c>
      <c r="B335" s="87"/>
      <c r="C335" s="87" t="s">
        <v>213</v>
      </c>
      <c r="D335" s="88"/>
      <c r="E335" s="89">
        <v>2</v>
      </c>
      <c r="F335" s="88" t="s">
        <v>114</v>
      </c>
      <c r="G335" s="86">
        <v>2500</v>
      </c>
      <c r="H335" s="86">
        <v>5000</v>
      </c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73"/>
      <c r="W335" s="73"/>
      <c r="AA335" s="94"/>
    </row>
    <row r="336" s="66" customFormat="1" spans="1:27">
      <c r="A336" s="77">
        <v>327</v>
      </c>
      <c r="B336" s="87"/>
      <c r="C336" s="87" t="s">
        <v>111</v>
      </c>
      <c r="D336" s="88"/>
      <c r="E336" s="89">
        <v>60</v>
      </c>
      <c r="F336" s="88" t="s">
        <v>114</v>
      </c>
      <c r="G336" s="86">
        <v>100</v>
      </c>
      <c r="H336" s="86">
        <v>6000</v>
      </c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73"/>
      <c r="W336" s="73"/>
      <c r="AA336" s="94"/>
    </row>
    <row r="337" s="66" customFormat="1" spans="1:27">
      <c r="A337" s="77">
        <v>328</v>
      </c>
      <c r="B337" s="87"/>
      <c r="C337" s="87" t="s">
        <v>204</v>
      </c>
      <c r="D337" s="88"/>
      <c r="E337" s="89">
        <v>60</v>
      </c>
      <c r="F337" s="88" t="s">
        <v>114</v>
      </c>
      <c r="G337" s="86">
        <v>10</v>
      </c>
      <c r="H337" s="86">
        <v>600</v>
      </c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73"/>
      <c r="W337" s="73"/>
      <c r="AA337" s="94"/>
    </row>
    <row r="338" s="66" customFormat="1" spans="1:27">
      <c r="A338" s="77">
        <v>329</v>
      </c>
      <c r="B338" s="87"/>
      <c r="C338" s="87" t="s">
        <v>119</v>
      </c>
      <c r="D338" s="88"/>
      <c r="E338" s="89">
        <v>60</v>
      </c>
      <c r="F338" s="88" t="s">
        <v>114</v>
      </c>
      <c r="G338" s="86">
        <v>100</v>
      </c>
      <c r="H338" s="86">
        <v>6000</v>
      </c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73"/>
      <c r="W338" s="73"/>
      <c r="AA338" s="94"/>
    </row>
    <row r="339" s="66" customFormat="1" spans="1:27">
      <c r="A339" s="77">
        <v>330</v>
      </c>
      <c r="B339" s="87"/>
      <c r="C339" s="87" t="s">
        <v>214</v>
      </c>
      <c r="D339" s="88"/>
      <c r="E339" s="89">
        <v>12</v>
      </c>
      <c r="F339" s="88" t="s">
        <v>117</v>
      </c>
      <c r="G339" s="86">
        <v>50</v>
      </c>
      <c r="H339" s="86">
        <v>600</v>
      </c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73"/>
      <c r="W339" s="73"/>
      <c r="AA339" s="94"/>
    </row>
    <row r="340" s="66" customFormat="1" spans="1:27">
      <c r="A340" s="77">
        <v>331</v>
      </c>
      <c r="B340" s="87"/>
      <c r="C340" s="87" t="s">
        <v>215</v>
      </c>
      <c r="D340" s="88"/>
      <c r="E340" s="89">
        <v>4</v>
      </c>
      <c r="F340" s="88" t="s">
        <v>150</v>
      </c>
      <c r="G340" s="86">
        <v>300</v>
      </c>
      <c r="H340" s="86">
        <v>1200</v>
      </c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73"/>
      <c r="W340" s="73"/>
      <c r="AA340" s="94"/>
    </row>
    <row r="341" s="66" customFormat="1" spans="1:27">
      <c r="A341" s="77">
        <v>332</v>
      </c>
      <c r="B341" s="87"/>
      <c r="C341" s="87" t="s">
        <v>176</v>
      </c>
      <c r="D341" s="88"/>
      <c r="E341" s="89">
        <v>1</v>
      </c>
      <c r="F341" s="88" t="s">
        <v>205</v>
      </c>
      <c r="G341" s="86">
        <v>200</v>
      </c>
      <c r="H341" s="86">
        <v>200</v>
      </c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73"/>
      <c r="W341" s="73"/>
      <c r="AA341" s="94"/>
    </row>
    <row r="342" s="66" customFormat="1" spans="1:27">
      <c r="A342" s="77">
        <v>333</v>
      </c>
      <c r="B342" s="87"/>
      <c r="C342" s="87" t="s">
        <v>148</v>
      </c>
      <c r="D342" s="88"/>
      <c r="E342" s="89">
        <v>2</v>
      </c>
      <c r="F342" s="88" t="s">
        <v>114</v>
      </c>
      <c r="G342" s="86">
        <v>100</v>
      </c>
      <c r="H342" s="86">
        <v>200</v>
      </c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73"/>
      <c r="W342" s="73"/>
      <c r="AA342" s="94"/>
    </row>
    <row r="343" s="66" customFormat="1" spans="1:27">
      <c r="A343" s="77">
        <v>334</v>
      </c>
      <c r="B343" s="87"/>
      <c r="C343" s="87" t="s">
        <v>216</v>
      </c>
      <c r="D343" s="88"/>
      <c r="E343" s="89">
        <v>1</v>
      </c>
      <c r="F343" s="88" t="s">
        <v>112</v>
      </c>
      <c r="G343" s="86">
        <v>50</v>
      </c>
      <c r="H343" s="86">
        <v>50</v>
      </c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73"/>
      <c r="W343" s="73"/>
      <c r="AA343" s="94"/>
    </row>
    <row r="344" s="66" customFormat="1" spans="1:27">
      <c r="A344" s="77">
        <v>335</v>
      </c>
      <c r="B344" s="87"/>
      <c r="C344" s="87" t="s">
        <v>217</v>
      </c>
      <c r="D344" s="88"/>
      <c r="E344" s="89">
        <v>2</v>
      </c>
      <c r="F344" s="88" t="s">
        <v>114</v>
      </c>
      <c r="G344" s="86">
        <v>80</v>
      </c>
      <c r="H344" s="86">
        <v>160</v>
      </c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73"/>
      <c r="W344" s="73"/>
      <c r="AA344" s="94"/>
    </row>
    <row r="345" s="66" customFormat="1" spans="1:27">
      <c r="A345" s="77">
        <v>336</v>
      </c>
      <c r="B345" s="87"/>
      <c r="C345" s="87" t="s">
        <v>218</v>
      </c>
      <c r="D345" s="88"/>
      <c r="E345" s="89">
        <v>2</v>
      </c>
      <c r="F345" s="88" t="s">
        <v>114</v>
      </c>
      <c r="G345" s="86">
        <v>100</v>
      </c>
      <c r="H345" s="86">
        <v>200</v>
      </c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73"/>
      <c r="W345" s="73"/>
      <c r="AA345" s="94"/>
    </row>
    <row r="346" s="66" customFormat="1" spans="1:27">
      <c r="A346" s="77">
        <v>337</v>
      </c>
      <c r="B346" s="87"/>
      <c r="C346" s="87" t="s">
        <v>219</v>
      </c>
      <c r="D346" s="88"/>
      <c r="E346" s="89">
        <v>2</v>
      </c>
      <c r="F346" s="88" t="s">
        <v>114</v>
      </c>
      <c r="G346" s="86">
        <v>30</v>
      </c>
      <c r="H346" s="86">
        <v>60</v>
      </c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73"/>
      <c r="W346" s="73"/>
      <c r="AA346" s="94"/>
    </row>
    <row r="347" s="66" customFormat="1" spans="1:27">
      <c r="A347" s="77">
        <v>338</v>
      </c>
      <c r="B347" s="87"/>
      <c r="C347" s="87" t="s">
        <v>220</v>
      </c>
      <c r="D347" s="88"/>
      <c r="E347" s="89">
        <v>2</v>
      </c>
      <c r="F347" s="88" t="s">
        <v>114</v>
      </c>
      <c r="G347" s="86">
        <v>20</v>
      </c>
      <c r="H347" s="86">
        <v>40</v>
      </c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73"/>
      <c r="W347" s="73"/>
      <c r="AA347" s="94"/>
    </row>
    <row r="348" s="66" customFormat="1" spans="1:27">
      <c r="A348" s="77">
        <v>339</v>
      </c>
      <c r="B348" s="87"/>
      <c r="C348" s="87" t="s">
        <v>221</v>
      </c>
      <c r="D348" s="88"/>
      <c r="E348" s="89">
        <v>8</v>
      </c>
      <c r="F348" s="88" t="s">
        <v>114</v>
      </c>
      <c r="G348" s="86">
        <v>20</v>
      </c>
      <c r="H348" s="86">
        <v>160</v>
      </c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73"/>
      <c r="W348" s="73"/>
      <c r="AA348" s="94"/>
    </row>
    <row r="349" s="66" customFormat="1" ht="31" spans="1:27">
      <c r="A349" s="77">
        <v>340</v>
      </c>
      <c r="B349" s="84" t="s">
        <v>32</v>
      </c>
      <c r="C349" s="84" t="s">
        <v>222</v>
      </c>
      <c r="D349" s="85" t="s">
        <v>26</v>
      </c>
      <c r="E349" s="85"/>
      <c r="F349" s="85"/>
      <c r="G349" s="84"/>
      <c r="H349" s="86">
        <v>211680</v>
      </c>
      <c r="I349" s="84" t="s">
        <v>27</v>
      </c>
      <c r="J349" s="92">
        <v>1</v>
      </c>
      <c r="K349" s="92"/>
      <c r="L349" s="92"/>
      <c r="M349" s="92">
        <v>1</v>
      </c>
      <c r="N349" s="92"/>
      <c r="O349" s="92"/>
      <c r="P349" s="92">
        <v>1</v>
      </c>
      <c r="Q349" s="92"/>
      <c r="R349" s="92"/>
      <c r="S349" s="92">
        <v>1</v>
      </c>
      <c r="T349" s="92"/>
      <c r="U349" s="92"/>
      <c r="V349" s="73"/>
      <c r="W349" s="73"/>
      <c r="AA349" s="94"/>
    </row>
    <row r="350" s="66" customFormat="1" spans="1:27">
      <c r="A350" s="77">
        <v>341</v>
      </c>
      <c r="B350" s="87"/>
      <c r="C350" s="87" t="s">
        <v>223</v>
      </c>
      <c r="D350" s="88"/>
      <c r="E350" s="89">
        <v>84</v>
      </c>
      <c r="F350" s="88" t="s">
        <v>114</v>
      </c>
      <c r="G350" s="86">
        <v>2000</v>
      </c>
      <c r="H350" s="86">
        <v>168000</v>
      </c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73"/>
      <c r="W350" s="73"/>
      <c r="AA350" s="94"/>
    </row>
    <row r="351" s="66" customFormat="1" ht="31" spans="1:27">
      <c r="A351" s="77">
        <v>342</v>
      </c>
      <c r="B351" s="87"/>
      <c r="C351" s="87" t="s">
        <v>224</v>
      </c>
      <c r="D351" s="88"/>
      <c r="E351" s="89">
        <v>112</v>
      </c>
      <c r="F351" s="88" t="s">
        <v>100</v>
      </c>
      <c r="G351" s="86">
        <v>110</v>
      </c>
      <c r="H351" s="86">
        <v>12320</v>
      </c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73"/>
      <c r="W351" s="73"/>
      <c r="AA351" s="94"/>
    </row>
    <row r="352" s="66" customFormat="1" ht="31" spans="1:27">
      <c r="A352" s="77">
        <v>343</v>
      </c>
      <c r="B352" s="87"/>
      <c r="C352" s="87" t="s">
        <v>225</v>
      </c>
      <c r="D352" s="88"/>
      <c r="E352" s="89">
        <v>112</v>
      </c>
      <c r="F352" s="88" t="s">
        <v>100</v>
      </c>
      <c r="G352" s="86">
        <v>170</v>
      </c>
      <c r="H352" s="86">
        <v>19040</v>
      </c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73"/>
      <c r="W352" s="73"/>
      <c r="AA352" s="94"/>
    </row>
    <row r="353" s="66" customFormat="1" ht="31" spans="1:27">
      <c r="A353" s="77">
        <v>344</v>
      </c>
      <c r="B353" s="87"/>
      <c r="C353" s="87" t="s">
        <v>226</v>
      </c>
      <c r="D353" s="88"/>
      <c r="E353" s="89">
        <v>112</v>
      </c>
      <c r="F353" s="88" t="s">
        <v>100</v>
      </c>
      <c r="G353" s="86">
        <v>110</v>
      </c>
      <c r="H353" s="86">
        <v>12320</v>
      </c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73"/>
      <c r="W353" s="73"/>
      <c r="AA353" s="94"/>
    </row>
    <row r="354" s="66" customFormat="1" spans="1:27">
      <c r="A354" s="77">
        <v>345</v>
      </c>
      <c r="B354" s="84" t="s">
        <v>32</v>
      </c>
      <c r="C354" s="84" t="s">
        <v>227</v>
      </c>
      <c r="D354" s="85" t="s">
        <v>26</v>
      </c>
      <c r="E354" s="85"/>
      <c r="F354" s="85"/>
      <c r="G354" s="84"/>
      <c r="H354" s="86">
        <v>476080</v>
      </c>
      <c r="I354" s="84" t="s">
        <v>27</v>
      </c>
      <c r="J354" s="92">
        <v>1</v>
      </c>
      <c r="K354" s="92"/>
      <c r="L354" s="92"/>
      <c r="M354" s="92">
        <v>1</v>
      </c>
      <c r="N354" s="92"/>
      <c r="O354" s="92"/>
      <c r="P354" s="92">
        <v>1</v>
      </c>
      <c r="Q354" s="92"/>
      <c r="R354" s="92"/>
      <c r="S354" s="92">
        <v>1</v>
      </c>
      <c r="T354" s="92"/>
      <c r="U354" s="92"/>
      <c r="V354" s="73"/>
      <c r="W354" s="73"/>
      <c r="AA354" s="94"/>
    </row>
    <row r="355" s="66" customFormat="1" ht="31" spans="1:27">
      <c r="A355" s="77">
        <v>346</v>
      </c>
      <c r="B355" s="87"/>
      <c r="C355" s="87" t="s">
        <v>228</v>
      </c>
      <c r="D355" s="88"/>
      <c r="E355" s="89">
        <v>264</v>
      </c>
      <c r="F355" s="88" t="s">
        <v>100</v>
      </c>
      <c r="G355" s="86">
        <v>170</v>
      </c>
      <c r="H355" s="86">
        <v>44880</v>
      </c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73"/>
      <c r="W355" s="73"/>
      <c r="AA355" s="94"/>
    </row>
    <row r="356" s="66" customFormat="1" ht="31" spans="1:27">
      <c r="A356" s="77">
        <v>347</v>
      </c>
      <c r="B356" s="87"/>
      <c r="C356" s="87" t="s">
        <v>229</v>
      </c>
      <c r="D356" s="88"/>
      <c r="E356" s="89">
        <v>264</v>
      </c>
      <c r="F356" s="88" t="s">
        <v>100</v>
      </c>
      <c r="G356" s="86">
        <v>110</v>
      </c>
      <c r="H356" s="86">
        <v>29040</v>
      </c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73"/>
      <c r="W356" s="73"/>
      <c r="AA356" s="94"/>
    </row>
    <row r="357" s="66" customFormat="1" ht="31" spans="1:27">
      <c r="A357" s="77">
        <v>348</v>
      </c>
      <c r="B357" s="87"/>
      <c r="C357" s="87" t="s">
        <v>230</v>
      </c>
      <c r="D357" s="88"/>
      <c r="E357" s="89">
        <v>396</v>
      </c>
      <c r="F357" s="88" t="s">
        <v>114</v>
      </c>
      <c r="G357" s="86">
        <v>220</v>
      </c>
      <c r="H357" s="86">
        <v>87120</v>
      </c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73"/>
      <c r="W357" s="73"/>
      <c r="AA357" s="94"/>
    </row>
    <row r="358" s="66" customFormat="1" ht="31" spans="1:27">
      <c r="A358" s="77">
        <v>349</v>
      </c>
      <c r="B358" s="87"/>
      <c r="C358" s="87" t="s">
        <v>231</v>
      </c>
      <c r="D358" s="88"/>
      <c r="E358" s="89">
        <v>792</v>
      </c>
      <c r="F358" s="88" t="s">
        <v>100</v>
      </c>
      <c r="G358" s="86">
        <v>110</v>
      </c>
      <c r="H358" s="86">
        <v>87120</v>
      </c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73"/>
      <c r="W358" s="73"/>
      <c r="AA358" s="94"/>
    </row>
    <row r="359" s="66" customFormat="1" ht="31" spans="1:27">
      <c r="A359" s="77">
        <v>350</v>
      </c>
      <c r="B359" s="87"/>
      <c r="C359" s="87" t="s">
        <v>232</v>
      </c>
      <c r="D359" s="88"/>
      <c r="E359" s="89">
        <v>792</v>
      </c>
      <c r="F359" s="88" t="s">
        <v>100</v>
      </c>
      <c r="G359" s="86">
        <v>170</v>
      </c>
      <c r="H359" s="86">
        <v>134640</v>
      </c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73"/>
      <c r="W359" s="73"/>
      <c r="AA359" s="94"/>
    </row>
    <row r="360" s="66" customFormat="1" ht="31" spans="1:27">
      <c r="A360" s="77">
        <v>351</v>
      </c>
      <c r="B360" s="87"/>
      <c r="C360" s="87" t="s">
        <v>233</v>
      </c>
      <c r="D360" s="88"/>
      <c r="E360" s="89">
        <v>792</v>
      </c>
      <c r="F360" s="88" t="s">
        <v>100</v>
      </c>
      <c r="G360" s="86">
        <v>110</v>
      </c>
      <c r="H360" s="86">
        <v>87120</v>
      </c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73"/>
      <c r="W360" s="73"/>
      <c r="AA360" s="94"/>
    </row>
    <row r="361" s="66" customFormat="1" spans="1:27">
      <c r="A361" s="77">
        <v>352</v>
      </c>
      <c r="B361" s="87"/>
      <c r="C361" s="87" t="s">
        <v>234</v>
      </c>
      <c r="D361" s="88"/>
      <c r="E361" s="89">
        <v>56</v>
      </c>
      <c r="F361" s="88" t="s">
        <v>100</v>
      </c>
      <c r="G361" s="86">
        <v>110</v>
      </c>
      <c r="H361" s="86">
        <v>6160</v>
      </c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73"/>
      <c r="W361" s="73"/>
      <c r="AA361" s="94"/>
    </row>
    <row r="362" s="66" customFormat="1" ht="31" spans="1:27">
      <c r="A362" s="77">
        <v>353</v>
      </c>
      <c r="B362" s="84" t="s">
        <v>32</v>
      </c>
      <c r="C362" s="84" t="s">
        <v>235</v>
      </c>
      <c r="D362" s="85" t="s">
        <v>26</v>
      </c>
      <c r="E362" s="85"/>
      <c r="F362" s="85"/>
      <c r="G362" s="84"/>
      <c r="H362" s="86">
        <v>299300</v>
      </c>
      <c r="I362" s="84" t="s">
        <v>27</v>
      </c>
      <c r="J362" s="92">
        <v>1</v>
      </c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73"/>
      <c r="W362" s="73"/>
      <c r="AA362" s="94"/>
    </row>
    <row r="363" s="66" customFormat="1" spans="1:27">
      <c r="A363" s="77">
        <v>354</v>
      </c>
      <c r="B363" s="87"/>
      <c r="C363" s="87" t="s">
        <v>236</v>
      </c>
      <c r="D363" s="88"/>
      <c r="E363" s="89">
        <v>20</v>
      </c>
      <c r="F363" s="88" t="s">
        <v>100</v>
      </c>
      <c r="G363" s="86">
        <v>170</v>
      </c>
      <c r="H363" s="86">
        <v>3400</v>
      </c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73"/>
      <c r="W363" s="73"/>
      <c r="AA363" s="94"/>
    </row>
    <row r="364" s="66" customFormat="1" spans="1:27">
      <c r="A364" s="77">
        <v>355</v>
      </c>
      <c r="B364" s="87"/>
      <c r="C364" s="87" t="s">
        <v>237</v>
      </c>
      <c r="D364" s="88"/>
      <c r="E364" s="89">
        <v>20</v>
      </c>
      <c r="F364" s="88" t="s">
        <v>100</v>
      </c>
      <c r="G364" s="86">
        <v>110</v>
      </c>
      <c r="H364" s="86">
        <v>2200</v>
      </c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73"/>
      <c r="W364" s="73"/>
      <c r="AA364" s="94"/>
    </row>
    <row r="365" s="66" customFormat="1" spans="1:27">
      <c r="A365" s="77">
        <v>356</v>
      </c>
      <c r="B365" s="87"/>
      <c r="C365" s="87" t="s">
        <v>238</v>
      </c>
      <c r="D365" s="88"/>
      <c r="E365" s="89">
        <v>20</v>
      </c>
      <c r="F365" s="88" t="s">
        <v>100</v>
      </c>
      <c r="G365" s="86">
        <v>500</v>
      </c>
      <c r="H365" s="86">
        <v>10000</v>
      </c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73"/>
      <c r="W365" s="73"/>
      <c r="AA365" s="94"/>
    </row>
    <row r="366" s="66" customFormat="1" ht="31" spans="1:27">
      <c r="A366" s="77">
        <v>357</v>
      </c>
      <c r="B366" s="87"/>
      <c r="C366" s="87" t="s">
        <v>195</v>
      </c>
      <c r="D366" s="88"/>
      <c r="E366" s="89">
        <v>100</v>
      </c>
      <c r="F366" s="88" t="s">
        <v>100</v>
      </c>
      <c r="G366" s="86">
        <v>170</v>
      </c>
      <c r="H366" s="86">
        <v>17000</v>
      </c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73"/>
      <c r="W366" s="73"/>
      <c r="AA366" s="94"/>
    </row>
    <row r="367" s="66" customFormat="1" spans="1:27">
      <c r="A367" s="77">
        <v>358</v>
      </c>
      <c r="B367" s="87"/>
      <c r="C367" s="87" t="s">
        <v>196</v>
      </c>
      <c r="D367" s="88"/>
      <c r="E367" s="89">
        <v>100</v>
      </c>
      <c r="F367" s="88" t="s">
        <v>100</v>
      </c>
      <c r="G367" s="86">
        <v>110</v>
      </c>
      <c r="H367" s="86">
        <v>11000</v>
      </c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73"/>
      <c r="W367" s="73"/>
      <c r="AA367" s="94"/>
    </row>
    <row r="368" s="66" customFormat="1" ht="31" spans="1:27">
      <c r="A368" s="77">
        <v>359</v>
      </c>
      <c r="B368" s="87"/>
      <c r="C368" s="87" t="s">
        <v>239</v>
      </c>
      <c r="D368" s="88"/>
      <c r="E368" s="89">
        <v>20</v>
      </c>
      <c r="F368" s="88" t="s">
        <v>100</v>
      </c>
      <c r="G368" s="86">
        <v>170</v>
      </c>
      <c r="H368" s="86">
        <v>3400</v>
      </c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73"/>
      <c r="W368" s="73"/>
      <c r="AA368" s="94"/>
    </row>
    <row r="369" s="66" customFormat="1" spans="1:27">
      <c r="A369" s="77">
        <v>360</v>
      </c>
      <c r="B369" s="87"/>
      <c r="C369" s="87" t="s">
        <v>240</v>
      </c>
      <c r="D369" s="88"/>
      <c r="E369" s="89">
        <v>20</v>
      </c>
      <c r="F369" s="88" t="s">
        <v>100</v>
      </c>
      <c r="G369" s="86">
        <v>110</v>
      </c>
      <c r="H369" s="86">
        <v>2200</v>
      </c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73"/>
      <c r="W369" s="73"/>
      <c r="AA369" s="94"/>
    </row>
    <row r="370" s="66" customFormat="1" spans="1:27">
      <c r="A370" s="77">
        <v>361</v>
      </c>
      <c r="B370" s="87"/>
      <c r="C370" s="87" t="s">
        <v>236</v>
      </c>
      <c r="D370" s="88"/>
      <c r="E370" s="89">
        <v>20</v>
      </c>
      <c r="F370" s="88" t="s">
        <v>100</v>
      </c>
      <c r="G370" s="86">
        <v>170</v>
      </c>
      <c r="H370" s="86">
        <v>3400</v>
      </c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73"/>
      <c r="W370" s="73"/>
      <c r="AA370" s="94"/>
    </row>
    <row r="371" s="66" customFormat="1" spans="1:27">
      <c r="A371" s="77">
        <v>362</v>
      </c>
      <c r="B371" s="87"/>
      <c r="C371" s="87" t="s">
        <v>237</v>
      </c>
      <c r="D371" s="88"/>
      <c r="E371" s="89">
        <v>20</v>
      </c>
      <c r="F371" s="88" t="s">
        <v>100</v>
      </c>
      <c r="G371" s="86">
        <v>110</v>
      </c>
      <c r="H371" s="86">
        <v>2200</v>
      </c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73"/>
      <c r="W371" s="73"/>
      <c r="AA371" s="94"/>
    </row>
    <row r="372" s="66" customFormat="1" spans="1:27">
      <c r="A372" s="77">
        <v>363</v>
      </c>
      <c r="B372" s="87"/>
      <c r="C372" s="87" t="s">
        <v>241</v>
      </c>
      <c r="D372" s="88"/>
      <c r="E372" s="89">
        <v>76</v>
      </c>
      <c r="F372" s="88" t="s">
        <v>114</v>
      </c>
      <c r="G372" s="86">
        <v>500</v>
      </c>
      <c r="H372" s="86">
        <v>38000</v>
      </c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73"/>
      <c r="W372" s="73"/>
      <c r="AA372" s="94"/>
    </row>
    <row r="373" s="66" customFormat="1" spans="1:27">
      <c r="A373" s="77">
        <v>364</v>
      </c>
      <c r="B373" s="87"/>
      <c r="C373" s="87" t="s">
        <v>242</v>
      </c>
      <c r="D373" s="88"/>
      <c r="E373" s="89">
        <v>152</v>
      </c>
      <c r="F373" s="88" t="s">
        <v>100</v>
      </c>
      <c r="G373" s="86">
        <v>110</v>
      </c>
      <c r="H373" s="86">
        <v>16720</v>
      </c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73"/>
      <c r="W373" s="73"/>
      <c r="AA373" s="94"/>
    </row>
    <row r="374" s="66" customFormat="1" ht="31" spans="1:27">
      <c r="A374" s="77">
        <v>365</v>
      </c>
      <c r="B374" s="87"/>
      <c r="C374" s="87" t="s">
        <v>243</v>
      </c>
      <c r="D374" s="88"/>
      <c r="E374" s="89">
        <v>228</v>
      </c>
      <c r="F374" s="88" t="s">
        <v>100</v>
      </c>
      <c r="G374" s="86">
        <v>170</v>
      </c>
      <c r="H374" s="86">
        <v>38760</v>
      </c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73"/>
      <c r="W374" s="73"/>
      <c r="AA374" s="94"/>
    </row>
    <row r="375" s="66" customFormat="1" spans="1:27">
      <c r="A375" s="77">
        <v>366</v>
      </c>
      <c r="B375" s="87"/>
      <c r="C375" s="87" t="s">
        <v>244</v>
      </c>
      <c r="D375" s="88"/>
      <c r="E375" s="89">
        <v>228</v>
      </c>
      <c r="F375" s="88" t="s">
        <v>100</v>
      </c>
      <c r="G375" s="86">
        <v>110</v>
      </c>
      <c r="H375" s="86">
        <v>25080</v>
      </c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73"/>
      <c r="W375" s="73"/>
      <c r="AA375" s="94"/>
    </row>
    <row r="376" s="66" customFormat="1" ht="31" spans="1:27">
      <c r="A376" s="77">
        <v>367</v>
      </c>
      <c r="B376" s="87"/>
      <c r="C376" s="87" t="s">
        <v>239</v>
      </c>
      <c r="D376" s="88"/>
      <c r="E376" s="89">
        <v>20</v>
      </c>
      <c r="F376" s="88" t="s">
        <v>100</v>
      </c>
      <c r="G376" s="86">
        <v>170</v>
      </c>
      <c r="H376" s="86">
        <v>3400</v>
      </c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73"/>
      <c r="W376" s="73"/>
      <c r="AA376" s="94"/>
    </row>
    <row r="377" s="66" customFormat="1" spans="1:27">
      <c r="A377" s="77">
        <v>368</v>
      </c>
      <c r="B377" s="87"/>
      <c r="C377" s="87" t="s">
        <v>240</v>
      </c>
      <c r="D377" s="88"/>
      <c r="E377" s="89">
        <v>20</v>
      </c>
      <c r="F377" s="88" t="s">
        <v>100</v>
      </c>
      <c r="G377" s="86">
        <v>110</v>
      </c>
      <c r="H377" s="86">
        <v>2200</v>
      </c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73"/>
      <c r="W377" s="73"/>
      <c r="AA377" s="94"/>
    </row>
    <row r="378" s="66" customFormat="1" spans="1:27">
      <c r="A378" s="77">
        <v>369</v>
      </c>
      <c r="B378" s="87"/>
      <c r="C378" s="87" t="s">
        <v>236</v>
      </c>
      <c r="D378" s="88"/>
      <c r="E378" s="89">
        <v>20</v>
      </c>
      <c r="F378" s="88" t="s">
        <v>100</v>
      </c>
      <c r="G378" s="86">
        <v>170</v>
      </c>
      <c r="H378" s="86">
        <v>3400</v>
      </c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73"/>
      <c r="W378" s="73"/>
      <c r="AA378" s="94"/>
    </row>
    <row r="379" s="66" customFormat="1" spans="1:27">
      <c r="A379" s="77">
        <v>370</v>
      </c>
      <c r="B379" s="87"/>
      <c r="C379" s="87" t="s">
        <v>237</v>
      </c>
      <c r="D379" s="88"/>
      <c r="E379" s="89">
        <v>20</v>
      </c>
      <c r="F379" s="88" t="s">
        <v>100</v>
      </c>
      <c r="G379" s="86">
        <v>110</v>
      </c>
      <c r="H379" s="86">
        <v>2200</v>
      </c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73"/>
      <c r="W379" s="73"/>
      <c r="AA379" s="94"/>
    </row>
    <row r="380" s="66" customFormat="1" spans="1:27">
      <c r="A380" s="77">
        <v>371</v>
      </c>
      <c r="B380" s="87"/>
      <c r="C380" s="87" t="s">
        <v>245</v>
      </c>
      <c r="D380" s="88"/>
      <c r="E380" s="89">
        <v>62</v>
      </c>
      <c r="F380" s="88" t="s">
        <v>114</v>
      </c>
      <c r="G380" s="86">
        <v>500</v>
      </c>
      <c r="H380" s="86">
        <v>31000</v>
      </c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73"/>
      <c r="W380" s="73"/>
      <c r="AA380" s="94"/>
    </row>
    <row r="381" s="66" customFormat="1" spans="1:27">
      <c r="A381" s="77">
        <v>372</v>
      </c>
      <c r="B381" s="87"/>
      <c r="C381" s="87" t="s">
        <v>246</v>
      </c>
      <c r="D381" s="88"/>
      <c r="E381" s="89">
        <v>186</v>
      </c>
      <c r="F381" s="88" t="s">
        <v>124</v>
      </c>
      <c r="G381" s="86">
        <v>110</v>
      </c>
      <c r="H381" s="86">
        <v>20460</v>
      </c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73"/>
      <c r="W381" s="73"/>
      <c r="AA381" s="94"/>
    </row>
    <row r="382" s="66" customFormat="1" ht="31" spans="1:27">
      <c r="A382" s="77">
        <v>373</v>
      </c>
      <c r="B382" s="87"/>
      <c r="C382" s="87" t="s">
        <v>247</v>
      </c>
      <c r="D382" s="88"/>
      <c r="E382" s="89">
        <v>186</v>
      </c>
      <c r="F382" s="88" t="s">
        <v>100</v>
      </c>
      <c r="G382" s="86">
        <v>170</v>
      </c>
      <c r="H382" s="86">
        <v>31620</v>
      </c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73"/>
      <c r="W382" s="73"/>
      <c r="AA382" s="94"/>
    </row>
    <row r="383" s="66" customFormat="1" spans="1:27">
      <c r="A383" s="77">
        <v>374</v>
      </c>
      <c r="B383" s="87"/>
      <c r="C383" s="87" t="s">
        <v>248</v>
      </c>
      <c r="D383" s="88"/>
      <c r="E383" s="89">
        <v>186</v>
      </c>
      <c r="F383" s="88" t="s">
        <v>100</v>
      </c>
      <c r="G383" s="86">
        <v>110</v>
      </c>
      <c r="H383" s="86">
        <v>20460</v>
      </c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73"/>
      <c r="W383" s="73"/>
      <c r="AA383" s="94"/>
    </row>
    <row r="384" s="66" customFormat="1" ht="31" spans="1:27">
      <c r="A384" s="77">
        <v>375</v>
      </c>
      <c r="B384" s="87"/>
      <c r="C384" s="87" t="s">
        <v>249</v>
      </c>
      <c r="D384" s="88"/>
      <c r="E384" s="89">
        <v>40</v>
      </c>
      <c r="F384" s="88" t="s">
        <v>100</v>
      </c>
      <c r="G384" s="86">
        <v>170</v>
      </c>
      <c r="H384" s="86">
        <v>6800</v>
      </c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73"/>
      <c r="W384" s="73"/>
      <c r="AA384" s="94"/>
    </row>
    <row r="385" s="66" customFormat="1" spans="1:27">
      <c r="A385" s="77">
        <v>376</v>
      </c>
      <c r="B385" s="87"/>
      <c r="C385" s="87" t="s">
        <v>250</v>
      </c>
      <c r="D385" s="88"/>
      <c r="E385" s="89">
        <v>40</v>
      </c>
      <c r="F385" s="88" t="s">
        <v>100</v>
      </c>
      <c r="G385" s="86">
        <v>110</v>
      </c>
      <c r="H385" s="86">
        <v>4400</v>
      </c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73"/>
      <c r="W385" s="73"/>
      <c r="AA385" s="94"/>
    </row>
    <row r="386" s="66" customFormat="1" ht="31" spans="1:27">
      <c r="A386" s="77">
        <v>377</v>
      </c>
      <c r="B386" s="84" t="s">
        <v>32</v>
      </c>
      <c r="C386" s="84" t="s">
        <v>251</v>
      </c>
      <c r="D386" s="85" t="s">
        <v>26</v>
      </c>
      <c r="E386" s="85"/>
      <c r="F386" s="85"/>
      <c r="G386" s="84"/>
      <c r="H386" s="86">
        <v>414816</v>
      </c>
      <c r="I386" s="84" t="s">
        <v>27</v>
      </c>
      <c r="J386" s="91"/>
      <c r="K386" s="91"/>
      <c r="L386" s="91"/>
      <c r="M386" s="91"/>
      <c r="N386" s="91"/>
      <c r="O386" s="91"/>
      <c r="P386" s="91"/>
      <c r="Q386" s="91"/>
      <c r="R386" s="91"/>
      <c r="S386" s="92">
        <v>1</v>
      </c>
      <c r="T386" s="91"/>
      <c r="U386" s="91"/>
      <c r="V386" s="73"/>
      <c r="W386" s="73"/>
      <c r="AA386" s="94"/>
    </row>
    <row r="387" s="66" customFormat="1" spans="1:27">
      <c r="A387" s="77">
        <v>378</v>
      </c>
      <c r="B387" s="87"/>
      <c r="C387" s="87" t="s">
        <v>133</v>
      </c>
      <c r="D387" s="88"/>
      <c r="E387" s="89">
        <v>50</v>
      </c>
      <c r="F387" s="88" t="s">
        <v>100</v>
      </c>
      <c r="G387" s="86">
        <v>120</v>
      </c>
      <c r="H387" s="86">
        <v>6000</v>
      </c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73"/>
      <c r="W387" s="73"/>
      <c r="AA387" s="94"/>
    </row>
    <row r="388" s="66" customFormat="1" spans="1:27">
      <c r="A388" s="77">
        <v>379</v>
      </c>
      <c r="B388" s="87"/>
      <c r="C388" s="87" t="s">
        <v>133</v>
      </c>
      <c r="D388" s="88"/>
      <c r="E388" s="89">
        <v>50</v>
      </c>
      <c r="F388" s="88" t="s">
        <v>100</v>
      </c>
      <c r="G388" s="86">
        <v>120</v>
      </c>
      <c r="H388" s="86">
        <v>6000</v>
      </c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73"/>
      <c r="W388" s="73"/>
      <c r="AA388" s="94"/>
    </row>
    <row r="389" s="66" customFormat="1" spans="1:27">
      <c r="A389" s="77">
        <v>380</v>
      </c>
      <c r="B389" s="87"/>
      <c r="C389" s="87" t="s">
        <v>134</v>
      </c>
      <c r="D389" s="88"/>
      <c r="E389" s="89">
        <v>50</v>
      </c>
      <c r="F389" s="88" t="s">
        <v>100</v>
      </c>
      <c r="G389" s="86">
        <v>120</v>
      </c>
      <c r="H389" s="86">
        <v>6000</v>
      </c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73"/>
      <c r="W389" s="73"/>
      <c r="AA389" s="94"/>
    </row>
    <row r="390" s="66" customFormat="1" spans="1:27">
      <c r="A390" s="77">
        <v>381</v>
      </c>
      <c r="B390" s="87"/>
      <c r="C390" s="87" t="s">
        <v>134</v>
      </c>
      <c r="D390" s="88"/>
      <c r="E390" s="89">
        <v>50</v>
      </c>
      <c r="F390" s="88" t="s">
        <v>100</v>
      </c>
      <c r="G390" s="86">
        <v>120</v>
      </c>
      <c r="H390" s="86">
        <v>6000</v>
      </c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73"/>
      <c r="W390" s="73"/>
      <c r="AA390" s="94"/>
    </row>
    <row r="391" s="66" customFormat="1" spans="1:27">
      <c r="A391" s="77">
        <v>382</v>
      </c>
      <c r="B391" s="87"/>
      <c r="C391" s="87" t="s">
        <v>133</v>
      </c>
      <c r="D391" s="88"/>
      <c r="E391" s="89">
        <v>50</v>
      </c>
      <c r="F391" s="88" t="s">
        <v>100</v>
      </c>
      <c r="G391" s="86">
        <v>120</v>
      </c>
      <c r="H391" s="86">
        <v>6000</v>
      </c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73"/>
      <c r="W391" s="73"/>
      <c r="AA391" s="94"/>
    </row>
    <row r="392" s="66" customFormat="1" spans="1:27">
      <c r="A392" s="77">
        <v>383</v>
      </c>
      <c r="B392" s="87"/>
      <c r="C392" s="87" t="s">
        <v>133</v>
      </c>
      <c r="D392" s="88"/>
      <c r="E392" s="89">
        <v>50</v>
      </c>
      <c r="F392" s="88" t="s">
        <v>100</v>
      </c>
      <c r="G392" s="86">
        <v>120</v>
      </c>
      <c r="H392" s="86">
        <v>6000</v>
      </c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73"/>
      <c r="W392" s="73"/>
      <c r="AA392" s="94"/>
    </row>
    <row r="393" s="66" customFormat="1" spans="1:27">
      <c r="A393" s="77">
        <v>384</v>
      </c>
      <c r="B393" s="87"/>
      <c r="C393" s="87" t="s">
        <v>134</v>
      </c>
      <c r="D393" s="88"/>
      <c r="E393" s="89">
        <v>50</v>
      </c>
      <c r="F393" s="88" t="s">
        <v>100</v>
      </c>
      <c r="G393" s="86">
        <v>120</v>
      </c>
      <c r="H393" s="86">
        <v>6000</v>
      </c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73"/>
      <c r="W393" s="73"/>
      <c r="AA393" s="94"/>
    </row>
    <row r="394" s="66" customFormat="1" spans="1:27">
      <c r="A394" s="77">
        <v>385</v>
      </c>
      <c r="B394" s="87"/>
      <c r="C394" s="87" t="s">
        <v>133</v>
      </c>
      <c r="D394" s="88"/>
      <c r="E394" s="89">
        <v>50</v>
      </c>
      <c r="F394" s="88" t="s">
        <v>100</v>
      </c>
      <c r="G394" s="86">
        <v>120</v>
      </c>
      <c r="H394" s="86">
        <v>6000</v>
      </c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73"/>
      <c r="W394" s="73"/>
      <c r="AA394" s="94"/>
    </row>
    <row r="395" s="66" customFormat="1" spans="1:27">
      <c r="A395" s="77">
        <v>386</v>
      </c>
      <c r="B395" s="87"/>
      <c r="C395" s="87" t="s">
        <v>134</v>
      </c>
      <c r="D395" s="88"/>
      <c r="E395" s="89">
        <v>50</v>
      </c>
      <c r="F395" s="88" t="s">
        <v>100</v>
      </c>
      <c r="G395" s="86">
        <v>120</v>
      </c>
      <c r="H395" s="86">
        <v>6000</v>
      </c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73"/>
      <c r="W395" s="73"/>
      <c r="AA395" s="94"/>
    </row>
    <row r="396" s="66" customFormat="1" spans="1:27">
      <c r="A396" s="77">
        <v>387</v>
      </c>
      <c r="B396" s="87"/>
      <c r="C396" s="87" t="s">
        <v>134</v>
      </c>
      <c r="D396" s="88"/>
      <c r="E396" s="89">
        <v>50</v>
      </c>
      <c r="F396" s="88" t="s">
        <v>100</v>
      </c>
      <c r="G396" s="86">
        <v>120</v>
      </c>
      <c r="H396" s="86">
        <v>6000</v>
      </c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73"/>
      <c r="W396" s="73"/>
      <c r="AA396" s="94"/>
    </row>
    <row r="397" s="66" customFormat="1" spans="1:27">
      <c r="A397" s="77">
        <v>388</v>
      </c>
      <c r="B397" s="87"/>
      <c r="C397" s="87" t="s">
        <v>133</v>
      </c>
      <c r="D397" s="88"/>
      <c r="E397" s="89">
        <v>50</v>
      </c>
      <c r="F397" s="88" t="s">
        <v>100</v>
      </c>
      <c r="G397" s="86">
        <v>120</v>
      </c>
      <c r="H397" s="86">
        <v>6000</v>
      </c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73"/>
      <c r="W397" s="73"/>
      <c r="AA397" s="94"/>
    </row>
    <row r="398" s="66" customFormat="1" spans="1:27">
      <c r="A398" s="77">
        <v>389</v>
      </c>
      <c r="B398" s="87"/>
      <c r="C398" s="87" t="s">
        <v>134</v>
      </c>
      <c r="D398" s="88"/>
      <c r="E398" s="89">
        <v>50</v>
      </c>
      <c r="F398" s="88" t="s">
        <v>100</v>
      </c>
      <c r="G398" s="86">
        <v>120</v>
      </c>
      <c r="H398" s="86">
        <v>6000</v>
      </c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73"/>
      <c r="W398" s="73"/>
      <c r="AA398" s="94"/>
    </row>
    <row r="399" s="66" customFormat="1" spans="1:27">
      <c r="A399" s="77">
        <v>390</v>
      </c>
      <c r="B399" s="87"/>
      <c r="C399" s="87" t="s">
        <v>133</v>
      </c>
      <c r="D399" s="88"/>
      <c r="E399" s="89">
        <v>50</v>
      </c>
      <c r="F399" s="88" t="s">
        <v>100</v>
      </c>
      <c r="G399" s="86">
        <v>120</v>
      </c>
      <c r="H399" s="86">
        <v>6000</v>
      </c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73"/>
      <c r="W399" s="73"/>
      <c r="AA399" s="94"/>
    </row>
    <row r="400" s="66" customFormat="1" spans="1:27">
      <c r="A400" s="77">
        <v>391</v>
      </c>
      <c r="B400" s="87"/>
      <c r="C400" s="87" t="s">
        <v>134</v>
      </c>
      <c r="D400" s="88"/>
      <c r="E400" s="89">
        <v>50</v>
      </c>
      <c r="F400" s="88" t="s">
        <v>100</v>
      </c>
      <c r="G400" s="86">
        <v>120</v>
      </c>
      <c r="H400" s="86">
        <v>6000</v>
      </c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73"/>
      <c r="W400" s="73"/>
      <c r="AA400" s="94"/>
    </row>
    <row r="401" s="66" customFormat="1" spans="1:27">
      <c r="A401" s="77">
        <v>392</v>
      </c>
      <c r="B401" s="87"/>
      <c r="C401" s="87" t="s">
        <v>252</v>
      </c>
      <c r="D401" s="88"/>
      <c r="E401" s="89">
        <v>300</v>
      </c>
      <c r="F401" s="88" t="s">
        <v>100</v>
      </c>
      <c r="G401" s="86">
        <v>120</v>
      </c>
      <c r="H401" s="86">
        <v>36000</v>
      </c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73"/>
      <c r="W401" s="73"/>
      <c r="AA401" s="94"/>
    </row>
    <row r="402" s="66" customFormat="1" spans="1:27">
      <c r="A402" s="77">
        <v>393</v>
      </c>
      <c r="B402" s="87"/>
      <c r="C402" s="87" t="s">
        <v>253</v>
      </c>
      <c r="D402" s="88"/>
      <c r="E402" s="89">
        <v>48</v>
      </c>
      <c r="F402" s="88" t="s">
        <v>100</v>
      </c>
      <c r="G402" s="86">
        <v>180</v>
      </c>
      <c r="H402" s="86">
        <v>8640</v>
      </c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73"/>
      <c r="W402" s="73"/>
      <c r="AA402" s="94"/>
    </row>
    <row r="403" s="66" customFormat="1" spans="1:27">
      <c r="A403" s="77">
        <v>394</v>
      </c>
      <c r="B403" s="87"/>
      <c r="C403" s="87" t="s">
        <v>254</v>
      </c>
      <c r="D403" s="88"/>
      <c r="E403" s="89">
        <v>300</v>
      </c>
      <c r="F403" s="88" t="s">
        <v>100</v>
      </c>
      <c r="G403" s="86">
        <v>120</v>
      </c>
      <c r="H403" s="86">
        <v>36000</v>
      </c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73"/>
      <c r="W403" s="73"/>
      <c r="AA403" s="94"/>
    </row>
    <row r="404" s="66" customFormat="1" spans="1:27">
      <c r="A404" s="77">
        <v>395</v>
      </c>
      <c r="B404" s="87"/>
      <c r="C404" s="87" t="s">
        <v>252</v>
      </c>
      <c r="D404" s="88"/>
      <c r="E404" s="89">
        <v>300</v>
      </c>
      <c r="F404" s="88" t="s">
        <v>100</v>
      </c>
      <c r="G404" s="86">
        <v>120</v>
      </c>
      <c r="H404" s="86">
        <v>36000</v>
      </c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73"/>
      <c r="W404" s="73"/>
      <c r="AA404" s="94"/>
    </row>
    <row r="405" s="66" customFormat="1" spans="1:27">
      <c r="A405" s="77">
        <v>396</v>
      </c>
      <c r="B405" s="87"/>
      <c r="C405" s="87" t="s">
        <v>253</v>
      </c>
      <c r="D405" s="88"/>
      <c r="E405" s="89">
        <v>48</v>
      </c>
      <c r="F405" s="88" t="s">
        <v>100</v>
      </c>
      <c r="G405" s="86">
        <v>180</v>
      </c>
      <c r="H405" s="86">
        <v>8640</v>
      </c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73"/>
      <c r="W405" s="73"/>
      <c r="AA405" s="94"/>
    </row>
    <row r="406" s="66" customFormat="1" spans="1:27">
      <c r="A406" s="77">
        <v>397</v>
      </c>
      <c r="B406" s="87"/>
      <c r="C406" s="87" t="s">
        <v>254</v>
      </c>
      <c r="D406" s="88"/>
      <c r="E406" s="89">
        <v>300</v>
      </c>
      <c r="F406" s="88" t="s">
        <v>100</v>
      </c>
      <c r="G406" s="86">
        <v>120</v>
      </c>
      <c r="H406" s="86">
        <v>36000</v>
      </c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73"/>
      <c r="W406" s="73"/>
      <c r="AA406" s="94"/>
    </row>
    <row r="407" s="66" customFormat="1" spans="1:27">
      <c r="A407" s="77">
        <v>398</v>
      </c>
      <c r="B407" s="87"/>
      <c r="C407" s="87" t="s">
        <v>252</v>
      </c>
      <c r="D407" s="88"/>
      <c r="E407" s="89">
        <v>300</v>
      </c>
      <c r="F407" s="88" t="s">
        <v>100</v>
      </c>
      <c r="G407" s="86">
        <v>120</v>
      </c>
      <c r="H407" s="86">
        <v>36000</v>
      </c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73"/>
      <c r="W407" s="73"/>
      <c r="AA407" s="94"/>
    </row>
    <row r="408" s="66" customFormat="1" spans="1:27">
      <c r="A408" s="77">
        <v>399</v>
      </c>
      <c r="B408" s="87"/>
      <c r="C408" s="87" t="s">
        <v>253</v>
      </c>
      <c r="D408" s="88"/>
      <c r="E408" s="89">
        <v>48</v>
      </c>
      <c r="F408" s="88" t="s">
        <v>100</v>
      </c>
      <c r="G408" s="86">
        <v>180</v>
      </c>
      <c r="H408" s="86">
        <v>8640</v>
      </c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73"/>
      <c r="W408" s="73"/>
      <c r="AA408" s="94"/>
    </row>
    <row r="409" s="66" customFormat="1" spans="1:27">
      <c r="A409" s="77">
        <v>400</v>
      </c>
      <c r="B409" s="87"/>
      <c r="C409" s="87" t="s">
        <v>254</v>
      </c>
      <c r="D409" s="88"/>
      <c r="E409" s="89">
        <v>300</v>
      </c>
      <c r="F409" s="88" t="s">
        <v>100</v>
      </c>
      <c r="G409" s="86">
        <v>120</v>
      </c>
      <c r="H409" s="86">
        <v>36000</v>
      </c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73"/>
      <c r="W409" s="73"/>
      <c r="AA409" s="94"/>
    </row>
    <row r="410" s="66" customFormat="1" spans="1:27">
      <c r="A410" s="77">
        <v>401</v>
      </c>
      <c r="B410" s="87"/>
      <c r="C410" s="87" t="s">
        <v>136</v>
      </c>
      <c r="D410" s="88"/>
      <c r="E410" s="89">
        <v>1</v>
      </c>
      <c r="F410" s="88" t="s">
        <v>137</v>
      </c>
      <c r="G410" s="86">
        <v>3500</v>
      </c>
      <c r="H410" s="86">
        <v>3500</v>
      </c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73"/>
      <c r="W410" s="73"/>
      <c r="AA410" s="94"/>
    </row>
    <row r="411" s="66" customFormat="1" spans="1:27">
      <c r="A411" s="77">
        <v>402</v>
      </c>
      <c r="B411" s="87"/>
      <c r="C411" s="87" t="s">
        <v>139</v>
      </c>
      <c r="D411" s="88"/>
      <c r="E411" s="89">
        <v>100</v>
      </c>
      <c r="F411" s="88" t="s">
        <v>114</v>
      </c>
      <c r="G411" s="86">
        <v>66.01</v>
      </c>
      <c r="H411" s="86">
        <v>6601</v>
      </c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73"/>
      <c r="W411" s="73"/>
      <c r="AA411" s="94"/>
    </row>
    <row r="412" s="66" customFormat="1" spans="1:27">
      <c r="A412" s="77">
        <v>403</v>
      </c>
      <c r="B412" s="87"/>
      <c r="C412" s="87" t="s">
        <v>255</v>
      </c>
      <c r="D412" s="88"/>
      <c r="E412" s="89">
        <v>7</v>
      </c>
      <c r="F412" s="88" t="s">
        <v>110</v>
      </c>
      <c r="G412" s="86">
        <v>7000</v>
      </c>
      <c r="H412" s="86">
        <v>49000</v>
      </c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73"/>
      <c r="W412" s="73"/>
      <c r="AA412" s="94"/>
    </row>
    <row r="413" s="66" customFormat="1" spans="1:27">
      <c r="A413" s="77">
        <v>404</v>
      </c>
      <c r="B413" s="87"/>
      <c r="C413" s="87" t="s">
        <v>140</v>
      </c>
      <c r="D413" s="88"/>
      <c r="E413" s="89">
        <v>79</v>
      </c>
      <c r="F413" s="88" t="s">
        <v>114</v>
      </c>
      <c r="G413" s="86">
        <v>25</v>
      </c>
      <c r="H413" s="86">
        <v>1975</v>
      </c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73"/>
      <c r="W413" s="73"/>
      <c r="AA413" s="94"/>
    </row>
    <row r="414" s="66" customFormat="1" spans="1:27">
      <c r="A414" s="77">
        <v>405</v>
      </c>
      <c r="B414" s="87"/>
      <c r="C414" s="87" t="s">
        <v>141</v>
      </c>
      <c r="D414" s="88"/>
      <c r="E414" s="89">
        <v>12</v>
      </c>
      <c r="F414" s="88" t="s">
        <v>114</v>
      </c>
      <c r="G414" s="86">
        <v>20</v>
      </c>
      <c r="H414" s="86">
        <v>240</v>
      </c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73"/>
      <c r="W414" s="73"/>
      <c r="AA414" s="94"/>
    </row>
    <row r="415" s="66" customFormat="1" spans="1:27">
      <c r="A415" s="77">
        <v>406</v>
      </c>
      <c r="B415" s="87"/>
      <c r="C415" s="87" t="s">
        <v>142</v>
      </c>
      <c r="D415" s="88"/>
      <c r="E415" s="89">
        <v>12</v>
      </c>
      <c r="F415" s="88" t="s">
        <v>114</v>
      </c>
      <c r="G415" s="86">
        <v>20</v>
      </c>
      <c r="H415" s="86">
        <v>240</v>
      </c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73"/>
      <c r="W415" s="73"/>
      <c r="AA415" s="94"/>
    </row>
    <row r="416" s="66" customFormat="1" spans="1:27">
      <c r="A416" s="77">
        <v>407</v>
      </c>
      <c r="B416" s="87"/>
      <c r="C416" s="87" t="s">
        <v>143</v>
      </c>
      <c r="D416" s="88"/>
      <c r="E416" s="89">
        <v>12</v>
      </c>
      <c r="F416" s="88" t="s">
        <v>114</v>
      </c>
      <c r="G416" s="86">
        <v>20</v>
      </c>
      <c r="H416" s="86">
        <v>240</v>
      </c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73"/>
      <c r="W416" s="73"/>
      <c r="AA416" s="94"/>
    </row>
    <row r="417" s="66" customFormat="1" ht="31" spans="1:27">
      <c r="A417" s="77">
        <v>408</v>
      </c>
      <c r="B417" s="87"/>
      <c r="C417" s="87" t="s">
        <v>256</v>
      </c>
      <c r="D417" s="88"/>
      <c r="E417" s="89">
        <v>100</v>
      </c>
      <c r="F417" s="88" t="s">
        <v>117</v>
      </c>
      <c r="G417" s="86">
        <v>59</v>
      </c>
      <c r="H417" s="86">
        <v>5900</v>
      </c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73"/>
      <c r="W417" s="73"/>
      <c r="AA417" s="94"/>
    </row>
    <row r="418" s="66" customFormat="1" spans="1:27">
      <c r="A418" s="77">
        <v>409</v>
      </c>
      <c r="B418" s="87"/>
      <c r="C418" s="87" t="s">
        <v>176</v>
      </c>
      <c r="D418" s="88"/>
      <c r="E418" s="89">
        <v>10</v>
      </c>
      <c r="F418" s="88" t="s">
        <v>150</v>
      </c>
      <c r="G418" s="86">
        <v>150</v>
      </c>
      <c r="H418" s="86">
        <v>1500</v>
      </c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73"/>
      <c r="W418" s="73"/>
      <c r="AA418" s="94"/>
    </row>
    <row r="419" s="66" customFormat="1" spans="1:27">
      <c r="A419" s="77">
        <v>410</v>
      </c>
      <c r="B419" s="87"/>
      <c r="C419" s="87" t="s">
        <v>145</v>
      </c>
      <c r="D419" s="88"/>
      <c r="E419" s="89">
        <v>5</v>
      </c>
      <c r="F419" s="88" t="s">
        <v>146</v>
      </c>
      <c r="G419" s="86">
        <v>20</v>
      </c>
      <c r="H419" s="86">
        <v>100</v>
      </c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73"/>
      <c r="W419" s="73"/>
      <c r="AA419" s="94"/>
    </row>
    <row r="420" s="66" customFormat="1" spans="1:27">
      <c r="A420" s="77">
        <v>411</v>
      </c>
      <c r="B420" s="87"/>
      <c r="C420" s="87" t="s">
        <v>147</v>
      </c>
      <c r="D420" s="88"/>
      <c r="E420" s="89">
        <v>100</v>
      </c>
      <c r="F420" s="88" t="s">
        <v>114</v>
      </c>
      <c r="G420" s="86">
        <v>100</v>
      </c>
      <c r="H420" s="86">
        <v>10000</v>
      </c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73"/>
      <c r="W420" s="73"/>
      <c r="AA420" s="94"/>
    </row>
    <row r="421" s="66" customFormat="1" spans="1:27">
      <c r="A421" s="77">
        <v>412</v>
      </c>
      <c r="B421" s="87"/>
      <c r="C421" s="87" t="s">
        <v>157</v>
      </c>
      <c r="D421" s="88"/>
      <c r="E421" s="89">
        <v>8</v>
      </c>
      <c r="F421" s="88" t="s">
        <v>158</v>
      </c>
      <c r="G421" s="86">
        <v>300</v>
      </c>
      <c r="H421" s="86">
        <v>2400</v>
      </c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73"/>
      <c r="W421" s="73"/>
      <c r="AA421" s="94"/>
    </row>
    <row r="422" s="66" customFormat="1" spans="1:27">
      <c r="A422" s="77">
        <v>413</v>
      </c>
      <c r="B422" s="87"/>
      <c r="C422" s="87" t="s">
        <v>159</v>
      </c>
      <c r="D422" s="88"/>
      <c r="E422" s="89">
        <v>8</v>
      </c>
      <c r="F422" s="88" t="s">
        <v>158</v>
      </c>
      <c r="G422" s="86">
        <v>300</v>
      </c>
      <c r="H422" s="86">
        <v>2400</v>
      </c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73"/>
      <c r="W422" s="73"/>
      <c r="AA422" s="94"/>
    </row>
    <row r="423" s="66" customFormat="1" spans="1:27">
      <c r="A423" s="77">
        <v>414</v>
      </c>
      <c r="B423" s="87"/>
      <c r="C423" s="87" t="s">
        <v>160</v>
      </c>
      <c r="D423" s="88"/>
      <c r="E423" s="89">
        <v>8</v>
      </c>
      <c r="F423" s="88" t="s">
        <v>158</v>
      </c>
      <c r="G423" s="86">
        <v>300</v>
      </c>
      <c r="H423" s="86">
        <v>2400</v>
      </c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73"/>
      <c r="W423" s="73"/>
      <c r="AA423" s="94"/>
    </row>
    <row r="424" s="66" customFormat="1" spans="1:27">
      <c r="A424" s="77">
        <v>415</v>
      </c>
      <c r="B424" s="87"/>
      <c r="C424" s="87" t="s">
        <v>161</v>
      </c>
      <c r="D424" s="88"/>
      <c r="E424" s="89">
        <v>8</v>
      </c>
      <c r="F424" s="88" t="s">
        <v>158</v>
      </c>
      <c r="G424" s="86">
        <v>300</v>
      </c>
      <c r="H424" s="86">
        <v>2400</v>
      </c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73"/>
      <c r="W424" s="73"/>
      <c r="AA424" s="94"/>
    </row>
    <row r="425" ht="31" spans="1:21">
      <c r="A425" s="77">
        <v>416</v>
      </c>
      <c r="B425" s="85" t="s">
        <v>32</v>
      </c>
      <c r="C425" s="85" t="s">
        <v>257</v>
      </c>
      <c r="D425" s="85" t="s">
        <v>26</v>
      </c>
      <c r="E425" s="85"/>
      <c r="F425" s="85"/>
      <c r="G425" s="85"/>
      <c r="H425" s="95">
        <v>277800</v>
      </c>
      <c r="I425" s="85" t="s">
        <v>27</v>
      </c>
      <c r="J425" s="92"/>
      <c r="K425" s="92"/>
      <c r="L425" s="92"/>
      <c r="M425" s="92"/>
      <c r="N425" s="92"/>
      <c r="O425" s="92"/>
      <c r="P425" s="92">
        <v>1</v>
      </c>
      <c r="Q425" s="92"/>
      <c r="R425" s="92"/>
      <c r="S425" s="92"/>
      <c r="T425" s="92"/>
      <c r="U425" s="92"/>
    </row>
    <row r="426" s="66" customFormat="1" ht="31" spans="1:27">
      <c r="A426" s="77">
        <v>417</v>
      </c>
      <c r="B426" s="87"/>
      <c r="C426" s="87" t="s">
        <v>258</v>
      </c>
      <c r="D426" s="88"/>
      <c r="E426" s="89">
        <v>120</v>
      </c>
      <c r="F426" s="88" t="s">
        <v>100</v>
      </c>
      <c r="G426" s="86">
        <v>170</v>
      </c>
      <c r="H426" s="86">
        <v>20400</v>
      </c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73"/>
      <c r="W426" s="73"/>
      <c r="AA426" s="94"/>
    </row>
    <row r="427" s="66" customFormat="1" spans="1:27">
      <c r="A427" s="77">
        <v>418</v>
      </c>
      <c r="B427" s="87"/>
      <c r="C427" s="87" t="s">
        <v>259</v>
      </c>
      <c r="D427" s="88"/>
      <c r="E427" s="89">
        <v>120</v>
      </c>
      <c r="F427" s="88" t="s">
        <v>100</v>
      </c>
      <c r="G427" s="86">
        <v>110</v>
      </c>
      <c r="H427" s="86">
        <v>13200</v>
      </c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73"/>
      <c r="W427" s="73"/>
      <c r="AA427" s="94"/>
    </row>
    <row r="428" s="66" customFormat="1" spans="1:27">
      <c r="A428" s="77">
        <v>419</v>
      </c>
      <c r="B428" s="87"/>
      <c r="C428" s="87" t="s">
        <v>260</v>
      </c>
      <c r="D428" s="88"/>
      <c r="E428" s="89">
        <v>540</v>
      </c>
      <c r="F428" s="88" t="s">
        <v>100</v>
      </c>
      <c r="G428" s="86">
        <v>110</v>
      </c>
      <c r="H428" s="86">
        <v>59400</v>
      </c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73"/>
      <c r="W428" s="73"/>
      <c r="AA428" s="94"/>
    </row>
    <row r="429" s="66" customFormat="1" ht="31" spans="1:27">
      <c r="A429" s="77">
        <v>420</v>
      </c>
      <c r="B429" s="87"/>
      <c r="C429" s="87" t="s">
        <v>261</v>
      </c>
      <c r="D429" s="88"/>
      <c r="E429" s="89">
        <v>540</v>
      </c>
      <c r="F429" s="88" t="s">
        <v>100</v>
      </c>
      <c r="G429" s="86">
        <v>170</v>
      </c>
      <c r="H429" s="86">
        <v>91800</v>
      </c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73"/>
      <c r="W429" s="73"/>
      <c r="AA429" s="94"/>
    </row>
    <row r="430" s="66" customFormat="1" spans="1:27">
      <c r="A430" s="77">
        <v>421</v>
      </c>
      <c r="B430" s="87"/>
      <c r="C430" s="87" t="s">
        <v>262</v>
      </c>
      <c r="D430" s="88"/>
      <c r="E430" s="89">
        <v>540</v>
      </c>
      <c r="F430" s="88" t="s">
        <v>100</v>
      </c>
      <c r="G430" s="86">
        <v>110</v>
      </c>
      <c r="H430" s="86">
        <v>59400</v>
      </c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73"/>
      <c r="W430" s="73"/>
      <c r="AA430" s="94"/>
    </row>
    <row r="431" s="66" customFormat="1" ht="31" spans="1:27">
      <c r="A431" s="77">
        <v>422</v>
      </c>
      <c r="B431" s="87"/>
      <c r="C431" s="87" t="s">
        <v>258</v>
      </c>
      <c r="D431" s="88"/>
      <c r="E431" s="89">
        <v>120</v>
      </c>
      <c r="F431" s="88" t="s">
        <v>100</v>
      </c>
      <c r="G431" s="86">
        <v>170</v>
      </c>
      <c r="H431" s="86">
        <v>20400</v>
      </c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73"/>
      <c r="W431" s="73"/>
      <c r="AA431" s="94"/>
    </row>
    <row r="432" s="66" customFormat="1" spans="1:27">
      <c r="A432" s="77">
        <v>423</v>
      </c>
      <c r="B432" s="87"/>
      <c r="C432" s="87" t="s">
        <v>259</v>
      </c>
      <c r="D432" s="88"/>
      <c r="E432" s="89">
        <v>120</v>
      </c>
      <c r="F432" s="88" t="s">
        <v>100</v>
      </c>
      <c r="G432" s="86">
        <v>110</v>
      </c>
      <c r="H432" s="86">
        <v>13200</v>
      </c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73"/>
      <c r="W432" s="73"/>
      <c r="AA432" s="94"/>
    </row>
    <row r="433" s="66" customFormat="1" ht="31" spans="1:27">
      <c r="A433" s="77">
        <v>424</v>
      </c>
      <c r="B433" s="84" t="s">
        <v>32</v>
      </c>
      <c r="C433" s="84" t="s">
        <v>263</v>
      </c>
      <c r="D433" s="85" t="s">
        <v>26</v>
      </c>
      <c r="E433" s="85"/>
      <c r="F433" s="85"/>
      <c r="G433" s="84"/>
      <c r="H433" s="86">
        <v>996170</v>
      </c>
      <c r="I433" s="84" t="s">
        <v>27</v>
      </c>
      <c r="J433" s="91"/>
      <c r="K433" s="91"/>
      <c r="L433" s="92">
        <v>1</v>
      </c>
      <c r="M433" s="91"/>
      <c r="N433" s="91"/>
      <c r="O433" s="91"/>
      <c r="P433" s="91"/>
      <c r="Q433" s="91"/>
      <c r="R433" s="91"/>
      <c r="S433" s="91"/>
      <c r="T433" s="91"/>
      <c r="U433" s="91"/>
      <c r="V433" s="73"/>
      <c r="W433" s="73"/>
      <c r="AA433" s="94"/>
    </row>
    <row r="434" s="66" customFormat="1" spans="1:27">
      <c r="A434" s="77">
        <v>425</v>
      </c>
      <c r="B434" s="87"/>
      <c r="C434" s="87" t="s">
        <v>264</v>
      </c>
      <c r="D434" s="88"/>
      <c r="E434" s="89">
        <v>2</v>
      </c>
      <c r="F434" s="88" t="s">
        <v>128</v>
      </c>
      <c r="G434" s="86">
        <v>1485</v>
      </c>
      <c r="H434" s="86">
        <v>2970</v>
      </c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73"/>
      <c r="W434" s="73"/>
      <c r="AA434" s="94"/>
    </row>
    <row r="435" s="66" customFormat="1" spans="1:27">
      <c r="A435" s="77">
        <v>426</v>
      </c>
      <c r="B435" s="87"/>
      <c r="C435" s="87" t="s">
        <v>265</v>
      </c>
      <c r="D435" s="88"/>
      <c r="E435" s="89">
        <v>80</v>
      </c>
      <c r="F435" s="88" t="s">
        <v>128</v>
      </c>
      <c r="G435" s="86">
        <v>250</v>
      </c>
      <c r="H435" s="86">
        <v>20000</v>
      </c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73"/>
      <c r="W435" s="73"/>
      <c r="AA435" s="94"/>
    </row>
    <row r="436" s="66" customFormat="1" spans="1:27">
      <c r="A436" s="77">
        <v>427</v>
      </c>
      <c r="B436" s="87"/>
      <c r="C436" s="87" t="s">
        <v>266</v>
      </c>
      <c r="D436" s="88"/>
      <c r="E436" s="89">
        <v>100</v>
      </c>
      <c r="F436" s="88" t="s">
        <v>128</v>
      </c>
      <c r="G436" s="86">
        <v>150</v>
      </c>
      <c r="H436" s="86">
        <v>15000</v>
      </c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73"/>
      <c r="W436" s="73"/>
      <c r="AA436" s="94"/>
    </row>
    <row r="437" s="66" customFormat="1" spans="1:27">
      <c r="A437" s="77">
        <v>428</v>
      </c>
      <c r="B437" s="87"/>
      <c r="C437" s="87" t="s">
        <v>267</v>
      </c>
      <c r="D437" s="88"/>
      <c r="E437" s="89">
        <v>30</v>
      </c>
      <c r="F437" s="88" t="s">
        <v>105</v>
      </c>
      <c r="G437" s="86">
        <v>150</v>
      </c>
      <c r="H437" s="86">
        <v>4500</v>
      </c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73"/>
      <c r="W437" s="73"/>
      <c r="AA437" s="94"/>
    </row>
    <row r="438" s="66" customFormat="1" spans="1:27">
      <c r="A438" s="77">
        <v>429</v>
      </c>
      <c r="B438" s="87"/>
      <c r="C438" s="87" t="s">
        <v>268</v>
      </c>
      <c r="D438" s="88"/>
      <c r="E438" s="89">
        <v>30</v>
      </c>
      <c r="F438" s="88" t="s">
        <v>105</v>
      </c>
      <c r="G438" s="86">
        <v>60</v>
      </c>
      <c r="H438" s="86">
        <v>1800</v>
      </c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73"/>
      <c r="W438" s="73"/>
      <c r="AA438" s="94"/>
    </row>
    <row r="439" s="66" customFormat="1" spans="1:27">
      <c r="A439" s="77">
        <v>430</v>
      </c>
      <c r="B439" s="87"/>
      <c r="C439" s="87" t="s">
        <v>269</v>
      </c>
      <c r="D439" s="88"/>
      <c r="E439" s="89">
        <v>150</v>
      </c>
      <c r="F439" s="88" t="s">
        <v>128</v>
      </c>
      <c r="G439" s="86">
        <v>100</v>
      </c>
      <c r="H439" s="86">
        <v>15000</v>
      </c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73"/>
      <c r="W439" s="73"/>
      <c r="AA439" s="94"/>
    </row>
    <row r="440" s="66" customFormat="1" spans="1:27">
      <c r="A440" s="77">
        <v>431</v>
      </c>
      <c r="B440" s="87"/>
      <c r="C440" s="87" t="s">
        <v>270</v>
      </c>
      <c r="D440" s="88"/>
      <c r="E440" s="89">
        <v>150</v>
      </c>
      <c r="F440" s="88" t="s">
        <v>128</v>
      </c>
      <c r="G440" s="86">
        <v>60</v>
      </c>
      <c r="H440" s="86">
        <v>9000</v>
      </c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73"/>
      <c r="W440" s="73"/>
      <c r="AA440" s="94"/>
    </row>
    <row r="441" s="66" customFormat="1" spans="1:27">
      <c r="A441" s="77">
        <v>432</v>
      </c>
      <c r="B441" s="87"/>
      <c r="C441" s="87" t="s">
        <v>271</v>
      </c>
      <c r="D441" s="88"/>
      <c r="E441" s="89">
        <v>120</v>
      </c>
      <c r="F441" s="88" t="s">
        <v>272</v>
      </c>
      <c r="G441" s="86">
        <v>60</v>
      </c>
      <c r="H441" s="86">
        <v>7200</v>
      </c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73"/>
      <c r="W441" s="73"/>
      <c r="AA441" s="94"/>
    </row>
    <row r="442" s="66" customFormat="1" spans="1:27">
      <c r="A442" s="77">
        <v>433</v>
      </c>
      <c r="B442" s="87"/>
      <c r="C442" s="87" t="s">
        <v>273</v>
      </c>
      <c r="D442" s="88"/>
      <c r="E442" s="89">
        <v>120</v>
      </c>
      <c r="F442" s="88" t="s">
        <v>128</v>
      </c>
      <c r="G442" s="86">
        <v>10</v>
      </c>
      <c r="H442" s="86">
        <v>1200</v>
      </c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73"/>
      <c r="W442" s="73"/>
      <c r="AA442" s="94"/>
    </row>
    <row r="443" s="66" customFormat="1" spans="1:27">
      <c r="A443" s="77">
        <v>434</v>
      </c>
      <c r="B443" s="87"/>
      <c r="C443" s="87" t="s">
        <v>274</v>
      </c>
      <c r="D443" s="88"/>
      <c r="E443" s="89">
        <v>50</v>
      </c>
      <c r="F443" s="88" t="s">
        <v>128</v>
      </c>
      <c r="G443" s="86">
        <v>180</v>
      </c>
      <c r="H443" s="86">
        <v>9000</v>
      </c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73"/>
      <c r="W443" s="73"/>
      <c r="AA443" s="94"/>
    </row>
    <row r="444" s="66" customFormat="1" spans="1:27">
      <c r="A444" s="77">
        <v>435</v>
      </c>
      <c r="B444" s="87"/>
      <c r="C444" s="87" t="s">
        <v>275</v>
      </c>
      <c r="D444" s="88"/>
      <c r="E444" s="89">
        <v>20</v>
      </c>
      <c r="F444" s="88" t="s">
        <v>272</v>
      </c>
      <c r="G444" s="86">
        <v>150</v>
      </c>
      <c r="H444" s="86">
        <v>3000</v>
      </c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73"/>
      <c r="W444" s="73"/>
      <c r="AA444" s="94"/>
    </row>
    <row r="445" s="66" customFormat="1" spans="1:27">
      <c r="A445" s="77">
        <v>436</v>
      </c>
      <c r="B445" s="87"/>
      <c r="C445" s="87" t="s">
        <v>276</v>
      </c>
      <c r="D445" s="88"/>
      <c r="E445" s="89">
        <v>100</v>
      </c>
      <c r="F445" s="88" t="s">
        <v>100</v>
      </c>
      <c r="G445" s="86">
        <v>100</v>
      </c>
      <c r="H445" s="86">
        <v>10000</v>
      </c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73"/>
      <c r="W445" s="73"/>
      <c r="AA445" s="94"/>
    </row>
    <row r="446" s="66" customFormat="1" spans="1:27">
      <c r="A446" s="77">
        <v>437</v>
      </c>
      <c r="B446" s="87"/>
      <c r="C446" s="87" t="s">
        <v>145</v>
      </c>
      <c r="D446" s="88"/>
      <c r="E446" s="89">
        <v>10</v>
      </c>
      <c r="F446" s="88" t="s">
        <v>114</v>
      </c>
      <c r="G446" s="86">
        <v>20</v>
      </c>
      <c r="H446" s="86">
        <v>200</v>
      </c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73"/>
      <c r="W446" s="73"/>
      <c r="AA446" s="94"/>
    </row>
    <row r="447" s="66" customFormat="1" spans="1:27">
      <c r="A447" s="77">
        <v>438</v>
      </c>
      <c r="B447" s="87"/>
      <c r="C447" s="87" t="s">
        <v>130</v>
      </c>
      <c r="D447" s="88"/>
      <c r="E447" s="89">
        <v>80</v>
      </c>
      <c r="F447" s="88" t="s">
        <v>117</v>
      </c>
      <c r="G447" s="86">
        <v>240</v>
      </c>
      <c r="H447" s="86">
        <v>19200</v>
      </c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73"/>
      <c r="W447" s="73"/>
      <c r="AA447" s="94"/>
    </row>
    <row r="448" s="66" customFormat="1" spans="1:27">
      <c r="A448" s="77">
        <v>439</v>
      </c>
      <c r="B448" s="87"/>
      <c r="C448" s="87" t="s">
        <v>277</v>
      </c>
      <c r="D448" s="88"/>
      <c r="E448" s="89">
        <v>15</v>
      </c>
      <c r="F448" s="88" t="s">
        <v>128</v>
      </c>
      <c r="G448" s="86">
        <v>140</v>
      </c>
      <c r="H448" s="86">
        <v>2100</v>
      </c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73"/>
      <c r="W448" s="73"/>
      <c r="AA448" s="94"/>
    </row>
    <row r="449" s="66" customFormat="1" ht="31" spans="1:27">
      <c r="A449" s="77">
        <v>440</v>
      </c>
      <c r="B449" s="87"/>
      <c r="C449" s="87" t="s">
        <v>278</v>
      </c>
      <c r="D449" s="88"/>
      <c r="E449" s="89">
        <v>50</v>
      </c>
      <c r="F449" s="88" t="s">
        <v>279</v>
      </c>
      <c r="G449" s="86">
        <v>300</v>
      </c>
      <c r="H449" s="86">
        <v>15000</v>
      </c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73"/>
      <c r="W449" s="73"/>
      <c r="AA449" s="94"/>
    </row>
    <row r="450" s="66" customFormat="1" spans="1:27">
      <c r="A450" s="77">
        <v>441</v>
      </c>
      <c r="B450" s="87"/>
      <c r="C450" s="87" t="s">
        <v>280</v>
      </c>
      <c r="D450" s="88"/>
      <c r="E450" s="89">
        <v>10</v>
      </c>
      <c r="F450" s="88" t="s">
        <v>281</v>
      </c>
      <c r="G450" s="86">
        <v>260</v>
      </c>
      <c r="H450" s="86">
        <v>2600</v>
      </c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73"/>
      <c r="W450" s="73"/>
      <c r="AA450" s="94"/>
    </row>
    <row r="451" s="66" customFormat="1" spans="1:27">
      <c r="A451" s="77">
        <v>442</v>
      </c>
      <c r="B451" s="87"/>
      <c r="C451" s="87" t="s">
        <v>282</v>
      </c>
      <c r="D451" s="88"/>
      <c r="E451" s="89">
        <v>60</v>
      </c>
      <c r="F451" s="88" t="s">
        <v>281</v>
      </c>
      <c r="G451" s="86">
        <v>320</v>
      </c>
      <c r="H451" s="86">
        <v>19200</v>
      </c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73"/>
      <c r="W451" s="73"/>
      <c r="AA451" s="94"/>
    </row>
    <row r="452" s="66" customFormat="1" ht="31" spans="1:27">
      <c r="A452" s="77">
        <v>443</v>
      </c>
      <c r="B452" s="87"/>
      <c r="C452" s="87" t="s">
        <v>283</v>
      </c>
      <c r="D452" s="88"/>
      <c r="E452" s="89">
        <v>8</v>
      </c>
      <c r="F452" s="88" t="s">
        <v>100</v>
      </c>
      <c r="G452" s="86">
        <v>14900</v>
      </c>
      <c r="H452" s="86">
        <v>119200</v>
      </c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73"/>
      <c r="W452" s="73"/>
      <c r="AA452" s="94"/>
    </row>
    <row r="453" s="66" customFormat="1" ht="46.5" spans="1:27">
      <c r="A453" s="77">
        <v>444</v>
      </c>
      <c r="B453" s="87"/>
      <c r="C453" s="87" t="s">
        <v>284</v>
      </c>
      <c r="D453" s="88"/>
      <c r="E453" s="89">
        <v>400</v>
      </c>
      <c r="F453" s="88" t="s">
        <v>100</v>
      </c>
      <c r="G453" s="86">
        <v>1800</v>
      </c>
      <c r="H453" s="86">
        <v>720000</v>
      </c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73"/>
      <c r="W453" s="73"/>
      <c r="AA453" s="94"/>
    </row>
    <row r="454" s="66" customFormat="1" spans="1:27">
      <c r="A454" s="77">
        <v>445</v>
      </c>
      <c r="B454" s="84" t="s">
        <v>32</v>
      </c>
      <c r="C454" s="84" t="s">
        <v>285</v>
      </c>
      <c r="D454" s="85" t="s">
        <v>26</v>
      </c>
      <c r="E454" s="85"/>
      <c r="F454" s="85"/>
      <c r="G454" s="84"/>
      <c r="H454" s="86">
        <v>239540</v>
      </c>
      <c r="I454" s="84" t="s">
        <v>27</v>
      </c>
      <c r="J454" s="91"/>
      <c r="K454" s="91"/>
      <c r="L454" s="91"/>
      <c r="M454" s="91"/>
      <c r="N454" s="91"/>
      <c r="O454" s="91"/>
      <c r="P454" s="92">
        <v>1</v>
      </c>
      <c r="Q454" s="91"/>
      <c r="R454" s="91"/>
      <c r="S454" s="91"/>
      <c r="T454" s="91"/>
      <c r="U454" s="91"/>
      <c r="V454" s="73"/>
      <c r="W454" s="73"/>
      <c r="AA454" s="94"/>
    </row>
    <row r="455" s="66" customFormat="1" spans="1:27">
      <c r="A455" s="77">
        <v>446</v>
      </c>
      <c r="B455" s="87"/>
      <c r="C455" s="87" t="s">
        <v>123</v>
      </c>
      <c r="D455" s="88"/>
      <c r="E455" s="89">
        <v>195</v>
      </c>
      <c r="F455" s="88" t="s">
        <v>124</v>
      </c>
      <c r="G455" s="86">
        <v>120</v>
      </c>
      <c r="H455" s="86">
        <v>23400</v>
      </c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73"/>
      <c r="W455" s="73"/>
      <c r="AA455" s="94"/>
    </row>
    <row r="456" s="66" customFormat="1" spans="1:27">
      <c r="A456" s="77">
        <v>447</v>
      </c>
      <c r="B456" s="87"/>
      <c r="C456" s="87" t="s">
        <v>125</v>
      </c>
      <c r="D456" s="88"/>
      <c r="E456" s="89">
        <v>195</v>
      </c>
      <c r="F456" s="88" t="s">
        <v>124</v>
      </c>
      <c r="G456" s="86">
        <v>180</v>
      </c>
      <c r="H456" s="86">
        <v>35100</v>
      </c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73"/>
      <c r="W456" s="73"/>
      <c r="AA456" s="94"/>
    </row>
    <row r="457" s="66" customFormat="1" spans="1:27">
      <c r="A457" s="77">
        <v>448</v>
      </c>
      <c r="B457" s="87"/>
      <c r="C457" s="87" t="s">
        <v>126</v>
      </c>
      <c r="D457" s="88"/>
      <c r="E457" s="89">
        <v>195</v>
      </c>
      <c r="F457" s="88" t="s">
        <v>124</v>
      </c>
      <c r="G457" s="86">
        <v>120</v>
      </c>
      <c r="H457" s="86">
        <v>23400</v>
      </c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73"/>
      <c r="W457" s="73"/>
      <c r="AA457" s="94"/>
    </row>
    <row r="458" s="66" customFormat="1" ht="31" spans="1:27">
      <c r="A458" s="77">
        <v>449</v>
      </c>
      <c r="B458" s="87"/>
      <c r="C458" s="87" t="s">
        <v>286</v>
      </c>
      <c r="D458" s="88"/>
      <c r="E458" s="89">
        <v>35</v>
      </c>
      <c r="F458" s="88" t="s">
        <v>124</v>
      </c>
      <c r="G458" s="86">
        <v>2750</v>
      </c>
      <c r="H458" s="86">
        <v>96250</v>
      </c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73"/>
      <c r="W458" s="73"/>
      <c r="AA458" s="94"/>
    </row>
    <row r="459" s="66" customFormat="1" spans="1:27">
      <c r="A459" s="77">
        <v>450</v>
      </c>
      <c r="B459" s="87"/>
      <c r="C459" s="87" t="s">
        <v>280</v>
      </c>
      <c r="D459" s="88"/>
      <c r="E459" s="89">
        <v>21</v>
      </c>
      <c r="F459" s="88" t="s">
        <v>281</v>
      </c>
      <c r="G459" s="86">
        <v>260</v>
      </c>
      <c r="H459" s="86">
        <v>5460</v>
      </c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73"/>
      <c r="W459" s="73"/>
      <c r="AA459" s="94"/>
    </row>
    <row r="460" s="66" customFormat="1" spans="1:27">
      <c r="A460" s="77">
        <v>451</v>
      </c>
      <c r="B460" s="87"/>
      <c r="C460" s="87" t="s">
        <v>282</v>
      </c>
      <c r="D460" s="88"/>
      <c r="E460" s="89">
        <v>16</v>
      </c>
      <c r="F460" s="88" t="s">
        <v>281</v>
      </c>
      <c r="G460" s="86">
        <v>320</v>
      </c>
      <c r="H460" s="86">
        <v>5120</v>
      </c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73"/>
      <c r="W460" s="73"/>
      <c r="AA460" s="94"/>
    </row>
    <row r="461" s="66" customFormat="1" spans="1:27">
      <c r="A461" s="77">
        <v>452</v>
      </c>
      <c r="B461" s="87"/>
      <c r="C461" s="87" t="s">
        <v>287</v>
      </c>
      <c r="D461" s="88"/>
      <c r="E461" s="89">
        <v>16</v>
      </c>
      <c r="F461" s="88" t="s">
        <v>105</v>
      </c>
      <c r="G461" s="86">
        <v>240</v>
      </c>
      <c r="H461" s="86">
        <v>3840</v>
      </c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73"/>
      <c r="W461" s="73"/>
      <c r="AA461" s="94"/>
    </row>
    <row r="462" s="66" customFormat="1" spans="1:27">
      <c r="A462" s="77">
        <v>453</v>
      </c>
      <c r="B462" s="87"/>
      <c r="C462" s="87" t="s">
        <v>288</v>
      </c>
      <c r="D462" s="88"/>
      <c r="E462" s="89">
        <v>50</v>
      </c>
      <c r="F462" s="88" t="s">
        <v>128</v>
      </c>
      <c r="G462" s="86">
        <v>100</v>
      </c>
      <c r="H462" s="86">
        <v>5000</v>
      </c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73"/>
      <c r="W462" s="73"/>
      <c r="AA462" s="94"/>
    </row>
    <row r="463" s="66" customFormat="1" spans="1:27">
      <c r="A463" s="77">
        <v>454</v>
      </c>
      <c r="B463" s="87"/>
      <c r="C463" s="87" t="s">
        <v>129</v>
      </c>
      <c r="D463" s="88"/>
      <c r="E463" s="89">
        <v>50</v>
      </c>
      <c r="F463" s="88" t="s">
        <v>128</v>
      </c>
      <c r="G463" s="86">
        <v>100</v>
      </c>
      <c r="H463" s="86">
        <v>5000</v>
      </c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73"/>
      <c r="W463" s="73"/>
      <c r="AA463" s="94"/>
    </row>
    <row r="464" s="66" customFormat="1" spans="1:27">
      <c r="A464" s="77">
        <v>455</v>
      </c>
      <c r="B464" s="87"/>
      <c r="C464" s="87" t="s">
        <v>289</v>
      </c>
      <c r="D464" s="88"/>
      <c r="E464" s="89">
        <v>65</v>
      </c>
      <c r="F464" s="88" t="s">
        <v>128</v>
      </c>
      <c r="G464" s="86">
        <v>300</v>
      </c>
      <c r="H464" s="86">
        <v>19500</v>
      </c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73"/>
      <c r="W464" s="73"/>
      <c r="AA464" s="94"/>
    </row>
    <row r="465" s="66" customFormat="1" spans="1:27">
      <c r="A465" s="77">
        <v>456</v>
      </c>
      <c r="B465" s="87"/>
      <c r="C465" s="87" t="s">
        <v>290</v>
      </c>
      <c r="D465" s="88"/>
      <c r="E465" s="89">
        <v>40</v>
      </c>
      <c r="F465" s="88" t="s">
        <v>128</v>
      </c>
      <c r="G465" s="86">
        <v>51</v>
      </c>
      <c r="H465" s="86">
        <v>2040</v>
      </c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73"/>
      <c r="W465" s="73"/>
      <c r="AA465" s="94"/>
    </row>
    <row r="466" s="66" customFormat="1" spans="1:27">
      <c r="A466" s="77">
        <v>457</v>
      </c>
      <c r="B466" s="87"/>
      <c r="C466" s="87" t="s">
        <v>291</v>
      </c>
      <c r="D466" s="88"/>
      <c r="E466" s="89">
        <v>45</v>
      </c>
      <c r="F466" s="88" t="s">
        <v>128</v>
      </c>
      <c r="G466" s="86">
        <v>40</v>
      </c>
      <c r="H466" s="86">
        <v>1800</v>
      </c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73"/>
      <c r="W466" s="73"/>
      <c r="AA466" s="94"/>
    </row>
    <row r="467" s="66" customFormat="1" spans="1:27">
      <c r="A467" s="77">
        <v>458</v>
      </c>
      <c r="B467" s="87"/>
      <c r="C467" s="87" t="s">
        <v>292</v>
      </c>
      <c r="D467" s="88"/>
      <c r="E467" s="89">
        <v>50</v>
      </c>
      <c r="F467" s="88" t="s">
        <v>128</v>
      </c>
      <c r="G467" s="86">
        <v>150</v>
      </c>
      <c r="H467" s="86">
        <v>7500</v>
      </c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73"/>
      <c r="W467" s="73"/>
      <c r="AA467" s="94"/>
    </row>
    <row r="468" s="66" customFormat="1" spans="1:27">
      <c r="A468" s="77">
        <v>459</v>
      </c>
      <c r="B468" s="87"/>
      <c r="C468" s="87" t="s">
        <v>293</v>
      </c>
      <c r="D468" s="88"/>
      <c r="E468" s="89">
        <v>50</v>
      </c>
      <c r="F468" s="88" t="s">
        <v>105</v>
      </c>
      <c r="G468" s="86">
        <v>80</v>
      </c>
      <c r="H468" s="86">
        <v>4000</v>
      </c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73"/>
      <c r="W468" s="73"/>
      <c r="AA468" s="94"/>
    </row>
    <row r="469" s="66" customFormat="1" spans="1:27">
      <c r="A469" s="77">
        <v>460</v>
      </c>
      <c r="B469" s="87"/>
      <c r="C469" s="87" t="s">
        <v>294</v>
      </c>
      <c r="D469" s="88"/>
      <c r="E469" s="89">
        <v>2</v>
      </c>
      <c r="F469" s="88" t="s">
        <v>295</v>
      </c>
      <c r="G469" s="86">
        <v>1065</v>
      </c>
      <c r="H469" s="86">
        <v>2130</v>
      </c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73"/>
      <c r="W469" s="73"/>
      <c r="AA469" s="94"/>
    </row>
    <row r="470" s="66" customFormat="1" spans="1:27">
      <c r="A470" s="77">
        <v>461</v>
      </c>
      <c r="B470" s="84" t="s">
        <v>32</v>
      </c>
      <c r="C470" s="84" t="s">
        <v>296</v>
      </c>
      <c r="D470" s="85" t="s">
        <v>26</v>
      </c>
      <c r="E470" s="85"/>
      <c r="F470" s="85"/>
      <c r="G470" s="84"/>
      <c r="H470" s="86">
        <v>1503600</v>
      </c>
      <c r="I470" s="84" t="s">
        <v>27</v>
      </c>
      <c r="J470" s="92">
        <v>1</v>
      </c>
      <c r="K470" s="92"/>
      <c r="L470" s="92"/>
      <c r="M470" s="92">
        <v>1</v>
      </c>
      <c r="N470" s="92"/>
      <c r="O470" s="92"/>
      <c r="P470" s="92">
        <v>1</v>
      </c>
      <c r="Q470" s="92"/>
      <c r="R470" s="92"/>
      <c r="S470" s="92">
        <v>1</v>
      </c>
      <c r="T470" s="92"/>
      <c r="U470" s="92"/>
      <c r="V470" s="73"/>
      <c r="W470" s="73"/>
      <c r="AA470" s="94"/>
    </row>
    <row r="471" s="66" customFormat="1" ht="31" spans="1:27">
      <c r="A471" s="77">
        <v>462</v>
      </c>
      <c r="B471" s="87"/>
      <c r="C471" s="87" t="s">
        <v>297</v>
      </c>
      <c r="D471" s="88"/>
      <c r="E471" s="89">
        <v>540</v>
      </c>
      <c r="F471" s="88" t="s">
        <v>100</v>
      </c>
      <c r="G471" s="86">
        <v>170</v>
      </c>
      <c r="H471" s="86">
        <v>91800</v>
      </c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73"/>
      <c r="W471" s="73"/>
      <c r="AA471" s="94"/>
    </row>
    <row r="472" s="66" customFormat="1" spans="1:27">
      <c r="A472" s="77">
        <v>463</v>
      </c>
      <c r="B472" s="87"/>
      <c r="C472" s="87" t="s">
        <v>298</v>
      </c>
      <c r="D472" s="88"/>
      <c r="E472" s="89">
        <v>540</v>
      </c>
      <c r="F472" s="88" t="s">
        <v>100</v>
      </c>
      <c r="G472" s="86">
        <v>110</v>
      </c>
      <c r="H472" s="86">
        <v>59400</v>
      </c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73"/>
      <c r="W472" s="73"/>
      <c r="AA472" s="94"/>
    </row>
    <row r="473" s="66" customFormat="1" spans="1:27">
      <c r="A473" s="77">
        <v>464</v>
      </c>
      <c r="B473" s="87"/>
      <c r="C473" s="87" t="s">
        <v>299</v>
      </c>
      <c r="D473" s="88"/>
      <c r="E473" s="89">
        <v>240</v>
      </c>
      <c r="F473" s="88" t="s">
        <v>114</v>
      </c>
      <c r="G473" s="86">
        <v>675</v>
      </c>
      <c r="H473" s="86">
        <v>162000</v>
      </c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73"/>
      <c r="W473" s="73"/>
      <c r="AA473" s="94"/>
    </row>
    <row r="474" s="66" customFormat="1" ht="31" spans="1:27">
      <c r="A474" s="77">
        <v>465</v>
      </c>
      <c r="B474" s="87"/>
      <c r="C474" s="87" t="s">
        <v>300</v>
      </c>
      <c r="D474" s="88"/>
      <c r="E474" s="89">
        <v>2880</v>
      </c>
      <c r="F474" s="88" t="s">
        <v>100</v>
      </c>
      <c r="G474" s="86">
        <v>110</v>
      </c>
      <c r="H474" s="86">
        <v>316800</v>
      </c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73"/>
      <c r="W474" s="73"/>
      <c r="AA474" s="94"/>
    </row>
    <row r="475" s="66" customFormat="1" ht="31" spans="1:27">
      <c r="A475" s="77">
        <v>466</v>
      </c>
      <c r="B475" s="87"/>
      <c r="C475" s="87" t="s">
        <v>301</v>
      </c>
      <c r="D475" s="88"/>
      <c r="E475" s="89">
        <v>2880</v>
      </c>
      <c r="F475" s="88" t="s">
        <v>100</v>
      </c>
      <c r="G475" s="86">
        <v>170</v>
      </c>
      <c r="H475" s="86">
        <v>489600</v>
      </c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73"/>
      <c r="W475" s="73"/>
      <c r="AA475" s="94"/>
    </row>
    <row r="476" s="66" customFormat="1" ht="31" spans="1:27">
      <c r="A476" s="77">
        <v>467</v>
      </c>
      <c r="B476" s="87"/>
      <c r="C476" s="87" t="s">
        <v>302</v>
      </c>
      <c r="D476" s="88"/>
      <c r="E476" s="89">
        <v>2880</v>
      </c>
      <c r="F476" s="88" t="s">
        <v>100</v>
      </c>
      <c r="G476" s="86">
        <v>110</v>
      </c>
      <c r="H476" s="86">
        <v>316800</v>
      </c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73"/>
      <c r="W476" s="73"/>
      <c r="AA476" s="94"/>
    </row>
    <row r="477" s="66" customFormat="1" ht="31" spans="1:27">
      <c r="A477" s="77">
        <v>468</v>
      </c>
      <c r="B477" s="87"/>
      <c r="C477" s="87" t="s">
        <v>303</v>
      </c>
      <c r="D477" s="88"/>
      <c r="E477" s="89">
        <v>240</v>
      </c>
      <c r="F477" s="88" t="s">
        <v>100</v>
      </c>
      <c r="G477" s="86">
        <v>170</v>
      </c>
      <c r="H477" s="86">
        <v>40800</v>
      </c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73"/>
      <c r="W477" s="73"/>
      <c r="AA477" s="94"/>
    </row>
    <row r="478" s="66" customFormat="1" spans="1:27">
      <c r="A478" s="77">
        <v>469</v>
      </c>
      <c r="B478" s="87"/>
      <c r="C478" s="87" t="s">
        <v>304</v>
      </c>
      <c r="D478" s="88"/>
      <c r="E478" s="89">
        <v>240</v>
      </c>
      <c r="F478" s="88" t="s">
        <v>100</v>
      </c>
      <c r="G478" s="86">
        <v>110</v>
      </c>
      <c r="H478" s="86">
        <v>26400</v>
      </c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73"/>
      <c r="W478" s="73"/>
      <c r="AA478" s="94"/>
    </row>
    <row r="479" s="66" customFormat="1" ht="31" spans="1:27">
      <c r="A479" s="77">
        <v>470</v>
      </c>
      <c r="B479" s="84" t="s">
        <v>32</v>
      </c>
      <c r="C479" s="84" t="s">
        <v>305</v>
      </c>
      <c r="D479" s="85" t="s">
        <v>26</v>
      </c>
      <c r="E479" s="85"/>
      <c r="F479" s="85"/>
      <c r="G479" s="84"/>
      <c r="H479" s="86">
        <v>316700</v>
      </c>
      <c r="I479" s="84" t="s">
        <v>27</v>
      </c>
      <c r="J479" s="92">
        <v>1</v>
      </c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73"/>
      <c r="W479" s="73"/>
      <c r="AA479" s="94"/>
    </row>
    <row r="480" s="66" customFormat="1" spans="1:27">
      <c r="A480" s="77">
        <v>471</v>
      </c>
      <c r="B480" s="87"/>
      <c r="C480" s="87" t="s">
        <v>99</v>
      </c>
      <c r="D480" s="88"/>
      <c r="E480" s="89">
        <v>100</v>
      </c>
      <c r="F480" s="88" t="s">
        <v>100</v>
      </c>
      <c r="G480" s="86">
        <v>120</v>
      </c>
      <c r="H480" s="86">
        <v>12000</v>
      </c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73"/>
      <c r="W480" s="73"/>
      <c r="AA480" s="94"/>
    </row>
    <row r="481" s="66" customFormat="1" spans="1:27">
      <c r="A481" s="77">
        <v>472</v>
      </c>
      <c r="B481" s="87"/>
      <c r="C481" s="87" t="s">
        <v>101</v>
      </c>
      <c r="D481" s="88"/>
      <c r="E481" s="89">
        <v>100</v>
      </c>
      <c r="F481" s="88" t="s">
        <v>100</v>
      </c>
      <c r="G481" s="86">
        <v>180</v>
      </c>
      <c r="H481" s="86">
        <v>18000</v>
      </c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73"/>
      <c r="W481" s="73"/>
      <c r="AA481" s="94"/>
    </row>
    <row r="482" s="66" customFormat="1" spans="1:27">
      <c r="A482" s="77">
        <v>473</v>
      </c>
      <c r="B482" s="87"/>
      <c r="C482" s="87" t="s">
        <v>102</v>
      </c>
      <c r="D482" s="88"/>
      <c r="E482" s="89">
        <v>100</v>
      </c>
      <c r="F482" s="88" t="s">
        <v>100</v>
      </c>
      <c r="G482" s="86">
        <v>120</v>
      </c>
      <c r="H482" s="86">
        <v>12000</v>
      </c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73"/>
      <c r="W482" s="73"/>
      <c r="AA482" s="94"/>
    </row>
    <row r="483" s="66" customFormat="1" spans="1:27">
      <c r="A483" s="77">
        <v>474</v>
      </c>
      <c r="B483" s="87"/>
      <c r="C483" s="87" t="s">
        <v>99</v>
      </c>
      <c r="D483" s="88"/>
      <c r="E483" s="89">
        <v>100</v>
      </c>
      <c r="F483" s="88" t="s">
        <v>100</v>
      </c>
      <c r="G483" s="86">
        <v>120</v>
      </c>
      <c r="H483" s="86">
        <v>12000</v>
      </c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73"/>
      <c r="W483" s="73"/>
      <c r="AA483" s="94"/>
    </row>
    <row r="484" s="66" customFormat="1" spans="1:27">
      <c r="A484" s="77">
        <v>475</v>
      </c>
      <c r="B484" s="87"/>
      <c r="C484" s="87" t="s">
        <v>101</v>
      </c>
      <c r="D484" s="88"/>
      <c r="E484" s="89">
        <v>100</v>
      </c>
      <c r="F484" s="88" t="s">
        <v>100</v>
      </c>
      <c r="G484" s="86">
        <v>180</v>
      </c>
      <c r="H484" s="86">
        <v>18000</v>
      </c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73"/>
      <c r="W484" s="73"/>
      <c r="AA484" s="94"/>
    </row>
    <row r="485" s="66" customFormat="1" spans="1:27">
      <c r="A485" s="77">
        <v>476</v>
      </c>
      <c r="B485" s="87"/>
      <c r="C485" s="87" t="s">
        <v>102</v>
      </c>
      <c r="D485" s="88"/>
      <c r="E485" s="89">
        <v>100</v>
      </c>
      <c r="F485" s="88" t="s">
        <v>100</v>
      </c>
      <c r="G485" s="86">
        <v>120</v>
      </c>
      <c r="H485" s="86">
        <v>12000</v>
      </c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73"/>
      <c r="W485" s="73"/>
      <c r="AA485" s="94"/>
    </row>
    <row r="486" s="66" customFormat="1" spans="1:27">
      <c r="A486" s="77">
        <v>477</v>
      </c>
      <c r="B486" s="87"/>
      <c r="C486" s="87" t="s">
        <v>99</v>
      </c>
      <c r="D486" s="88"/>
      <c r="E486" s="89">
        <v>100</v>
      </c>
      <c r="F486" s="88" t="s">
        <v>100</v>
      </c>
      <c r="G486" s="86">
        <v>120</v>
      </c>
      <c r="H486" s="86">
        <v>12000</v>
      </c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73"/>
      <c r="W486" s="73"/>
      <c r="AA486" s="94"/>
    </row>
    <row r="487" s="66" customFormat="1" spans="1:27">
      <c r="A487" s="77">
        <v>478</v>
      </c>
      <c r="B487" s="87"/>
      <c r="C487" s="87" t="s">
        <v>101</v>
      </c>
      <c r="D487" s="88"/>
      <c r="E487" s="89">
        <v>100</v>
      </c>
      <c r="F487" s="88" t="s">
        <v>100</v>
      </c>
      <c r="G487" s="86">
        <v>180</v>
      </c>
      <c r="H487" s="86">
        <v>18000</v>
      </c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73"/>
      <c r="W487" s="73"/>
      <c r="AA487" s="94"/>
    </row>
    <row r="488" s="66" customFormat="1" spans="1:27">
      <c r="A488" s="77">
        <v>479</v>
      </c>
      <c r="B488" s="87"/>
      <c r="C488" s="87" t="s">
        <v>102</v>
      </c>
      <c r="D488" s="88"/>
      <c r="E488" s="89">
        <v>100</v>
      </c>
      <c r="F488" s="88" t="s">
        <v>100</v>
      </c>
      <c r="G488" s="86">
        <v>120</v>
      </c>
      <c r="H488" s="86">
        <v>12000</v>
      </c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73"/>
      <c r="W488" s="73"/>
      <c r="AA488" s="94"/>
    </row>
    <row r="489" s="66" customFormat="1" spans="1:27">
      <c r="A489" s="77">
        <v>480</v>
      </c>
      <c r="B489" s="87"/>
      <c r="C489" s="87" t="s">
        <v>99</v>
      </c>
      <c r="D489" s="88"/>
      <c r="E489" s="89">
        <v>100</v>
      </c>
      <c r="F489" s="88" t="s">
        <v>100</v>
      </c>
      <c r="G489" s="86">
        <v>120</v>
      </c>
      <c r="H489" s="86">
        <v>12000</v>
      </c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73"/>
      <c r="W489" s="73"/>
      <c r="AA489" s="94"/>
    </row>
    <row r="490" s="66" customFormat="1" spans="1:27">
      <c r="A490" s="77">
        <v>481</v>
      </c>
      <c r="B490" s="87"/>
      <c r="C490" s="87" t="s">
        <v>101</v>
      </c>
      <c r="D490" s="88"/>
      <c r="E490" s="89">
        <v>100</v>
      </c>
      <c r="F490" s="88" t="s">
        <v>100</v>
      </c>
      <c r="G490" s="86">
        <v>180</v>
      </c>
      <c r="H490" s="86">
        <v>18000</v>
      </c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73"/>
      <c r="W490" s="73"/>
      <c r="AA490" s="94"/>
    </row>
    <row r="491" s="66" customFormat="1" spans="1:27">
      <c r="A491" s="77">
        <v>482</v>
      </c>
      <c r="B491" s="87"/>
      <c r="C491" s="87" t="s">
        <v>102</v>
      </c>
      <c r="D491" s="88"/>
      <c r="E491" s="89">
        <v>100</v>
      </c>
      <c r="F491" s="88" t="s">
        <v>100</v>
      </c>
      <c r="G491" s="86">
        <v>120</v>
      </c>
      <c r="H491" s="86">
        <v>12000</v>
      </c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73"/>
      <c r="W491" s="73"/>
      <c r="AA491" s="94"/>
    </row>
    <row r="492" s="66" customFormat="1" spans="1:27">
      <c r="A492" s="77">
        <v>483</v>
      </c>
      <c r="B492" s="87"/>
      <c r="C492" s="87" t="s">
        <v>99</v>
      </c>
      <c r="D492" s="88"/>
      <c r="E492" s="89">
        <v>15</v>
      </c>
      <c r="F492" s="88" t="s">
        <v>100</v>
      </c>
      <c r="G492" s="86">
        <v>120</v>
      </c>
      <c r="H492" s="86">
        <v>1800</v>
      </c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73"/>
      <c r="W492" s="73"/>
      <c r="AA492" s="94"/>
    </row>
    <row r="493" s="66" customFormat="1" spans="1:27">
      <c r="A493" s="77">
        <v>484</v>
      </c>
      <c r="B493" s="87"/>
      <c r="C493" s="87" t="s">
        <v>101</v>
      </c>
      <c r="D493" s="88"/>
      <c r="E493" s="89">
        <v>15</v>
      </c>
      <c r="F493" s="88" t="s">
        <v>100</v>
      </c>
      <c r="G493" s="86">
        <v>180</v>
      </c>
      <c r="H493" s="86">
        <v>2700</v>
      </c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73"/>
      <c r="W493" s="73"/>
      <c r="AA493" s="94"/>
    </row>
    <row r="494" s="66" customFormat="1" spans="1:27">
      <c r="A494" s="77">
        <v>485</v>
      </c>
      <c r="B494" s="87"/>
      <c r="C494" s="87" t="s">
        <v>102</v>
      </c>
      <c r="D494" s="88"/>
      <c r="E494" s="89">
        <v>15</v>
      </c>
      <c r="F494" s="88" t="s">
        <v>100</v>
      </c>
      <c r="G494" s="86">
        <v>120</v>
      </c>
      <c r="H494" s="86">
        <v>1800</v>
      </c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73"/>
      <c r="W494" s="73"/>
      <c r="AA494" s="94"/>
    </row>
    <row r="495" s="66" customFormat="1" spans="1:27">
      <c r="A495" s="77">
        <v>486</v>
      </c>
      <c r="B495" s="87"/>
      <c r="C495" s="87" t="s">
        <v>109</v>
      </c>
      <c r="D495" s="88"/>
      <c r="E495" s="89">
        <v>3</v>
      </c>
      <c r="F495" s="88" t="s">
        <v>110</v>
      </c>
      <c r="G495" s="86">
        <v>7000</v>
      </c>
      <c r="H495" s="86">
        <v>21000</v>
      </c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73"/>
      <c r="W495" s="73"/>
      <c r="AA495" s="94"/>
    </row>
    <row r="496" s="66" customFormat="1" spans="1:27">
      <c r="A496" s="77">
        <v>487</v>
      </c>
      <c r="B496" s="87"/>
      <c r="C496" s="87" t="s">
        <v>121</v>
      </c>
      <c r="D496" s="88"/>
      <c r="E496" s="89">
        <v>28</v>
      </c>
      <c r="F496" s="88" t="s">
        <v>100</v>
      </c>
      <c r="G496" s="86">
        <v>200</v>
      </c>
      <c r="H496" s="86">
        <v>5600</v>
      </c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73"/>
      <c r="W496" s="73"/>
      <c r="AA496" s="94"/>
    </row>
    <row r="497" s="66" customFormat="1" spans="1:27">
      <c r="A497" s="77">
        <v>488</v>
      </c>
      <c r="B497" s="87"/>
      <c r="C497" s="87" t="s">
        <v>111</v>
      </c>
      <c r="D497" s="88"/>
      <c r="E497" s="89">
        <v>3</v>
      </c>
      <c r="F497" s="88" t="s">
        <v>112</v>
      </c>
      <c r="G497" s="86">
        <v>100</v>
      </c>
      <c r="H497" s="86">
        <v>300</v>
      </c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73"/>
      <c r="W497" s="73"/>
      <c r="AA497" s="94"/>
    </row>
    <row r="498" s="66" customFormat="1" spans="1:27">
      <c r="A498" s="77">
        <v>489</v>
      </c>
      <c r="B498" s="87"/>
      <c r="C498" s="87" t="s">
        <v>119</v>
      </c>
      <c r="D498" s="88"/>
      <c r="E498" s="89">
        <v>100</v>
      </c>
      <c r="F498" s="88" t="s">
        <v>114</v>
      </c>
      <c r="G498" s="86">
        <v>95</v>
      </c>
      <c r="H498" s="86">
        <v>9500</v>
      </c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73"/>
      <c r="W498" s="73"/>
      <c r="AA498" s="94"/>
    </row>
    <row r="499" s="66" customFormat="1" spans="1:27">
      <c r="A499" s="77">
        <v>490</v>
      </c>
      <c r="B499" s="87"/>
      <c r="C499" s="87" t="s">
        <v>113</v>
      </c>
      <c r="D499" s="88"/>
      <c r="E499" s="89">
        <v>100</v>
      </c>
      <c r="F499" s="88" t="s">
        <v>114</v>
      </c>
      <c r="G499" s="86">
        <v>90</v>
      </c>
      <c r="H499" s="86">
        <v>9000</v>
      </c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73"/>
      <c r="W499" s="73"/>
      <c r="AA499" s="94"/>
    </row>
    <row r="500" s="66" customFormat="1" spans="1:27">
      <c r="A500" s="77">
        <v>491</v>
      </c>
      <c r="B500" s="87"/>
      <c r="C500" s="87" t="s">
        <v>99</v>
      </c>
      <c r="D500" s="88"/>
      <c r="E500" s="89">
        <v>50</v>
      </c>
      <c r="F500" s="88" t="s">
        <v>100</v>
      </c>
      <c r="G500" s="86">
        <v>120</v>
      </c>
      <c r="H500" s="86">
        <v>6000</v>
      </c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73"/>
      <c r="W500" s="73"/>
      <c r="AA500" s="94"/>
    </row>
    <row r="501" s="66" customFormat="1" spans="1:27">
      <c r="A501" s="77">
        <v>492</v>
      </c>
      <c r="B501" s="87"/>
      <c r="C501" s="87" t="s">
        <v>101</v>
      </c>
      <c r="D501" s="88"/>
      <c r="E501" s="89">
        <v>50</v>
      </c>
      <c r="F501" s="88" t="s">
        <v>100</v>
      </c>
      <c r="G501" s="86">
        <v>180</v>
      </c>
      <c r="H501" s="86">
        <v>9000</v>
      </c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73"/>
      <c r="W501" s="73"/>
      <c r="AA501" s="94"/>
    </row>
    <row r="502" s="66" customFormat="1" spans="1:27">
      <c r="A502" s="77">
        <v>493</v>
      </c>
      <c r="B502" s="87"/>
      <c r="C502" s="87" t="s">
        <v>102</v>
      </c>
      <c r="D502" s="88"/>
      <c r="E502" s="89">
        <v>50</v>
      </c>
      <c r="F502" s="88" t="s">
        <v>100</v>
      </c>
      <c r="G502" s="86">
        <v>120</v>
      </c>
      <c r="H502" s="86">
        <v>6000</v>
      </c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73"/>
      <c r="W502" s="73"/>
      <c r="AA502" s="94"/>
    </row>
    <row r="503" s="66" customFormat="1" spans="1:27">
      <c r="A503" s="77">
        <v>494</v>
      </c>
      <c r="B503" s="87"/>
      <c r="C503" s="87" t="s">
        <v>99</v>
      </c>
      <c r="D503" s="88"/>
      <c r="E503" s="89">
        <v>50</v>
      </c>
      <c r="F503" s="88" t="s">
        <v>100</v>
      </c>
      <c r="G503" s="86">
        <v>120</v>
      </c>
      <c r="H503" s="86">
        <v>6000</v>
      </c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73"/>
      <c r="W503" s="73"/>
      <c r="AA503" s="94"/>
    </row>
    <row r="504" s="66" customFormat="1" spans="1:27">
      <c r="A504" s="77">
        <v>495</v>
      </c>
      <c r="B504" s="87"/>
      <c r="C504" s="87" t="s">
        <v>101</v>
      </c>
      <c r="D504" s="88"/>
      <c r="E504" s="89">
        <v>50</v>
      </c>
      <c r="F504" s="88" t="s">
        <v>100</v>
      </c>
      <c r="G504" s="86">
        <v>180</v>
      </c>
      <c r="H504" s="86">
        <v>9000</v>
      </c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73"/>
      <c r="W504" s="73"/>
      <c r="AA504" s="94"/>
    </row>
    <row r="505" s="66" customFormat="1" spans="1:27">
      <c r="A505" s="77">
        <v>496</v>
      </c>
      <c r="B505" s="87"/>
      <c r="C505" s="87" t="s">
        <v>102</v>
      </c>
      <c r="D505" s="88"/>
      <c r="E505" s="89">
        <v>50</v>
      </c>
      <c r="F505" s="88" t="s">
        <v>100</v>
      </c>
      <c r="G505" s="86">
        <v>120</v>
      </c>
      <c r="H505" s="86">
        <v>6000</v>
      </c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73"/>
      <c r="W505" s="73"/>
      <c r="AA505" s="94"/>
    </row>
    <row r="506" s="66" customFormat="1" spans="1:27">
      <c r="A506" s="77">
        <v>497</v>
      </c>
      <c r="B506" s="87"/>
      <c r="C506" s="87" t="s">
        <v>99</v>
      </c>
      <c r="D506" s="88"/>
      <c r="E506" s="89">
        <v>50</v>
      </c>
      <c r="F506" s="88" t="s">
        <v>100</v>
      </c>
      <c r="G506" s="86">
        <v>150</v>
      </c>
      <c r="H506" s="86">
        <v>7500</v>
      </c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73"/>
      <c r="W506" s="73"/>
      <c r="AA506" s="94"/>
    </row>
    <row r="507" s="66" customFormat="1" spans="1:27">
      <c r="A507" s="77">
        <v>498</v>
      </c>
      <c r="B507" s="87"/>
      <c r="C507" s="87" t="s">
        <v>101</v>
      </c>
      <c r="D507" s="88"/>
      <c r="E507" s="89">
        <v>50</v>
      </c>
      <c r="F507" s="88" t="s">
        <v>100</v>
      </c>
      <c r="G507" s="86">
        <v>250</v>
      </c>
      <c r="H507" s="86">
        <v>12500</v>
      </c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73"/>
      <c r="W507" s="73"/>
      <c r="AA507" s="94"/>
    </row>
    <row r="508" s="66" customFormat="1" spans="1:27">
      <c r="A508" s="77">
        <v>499</v>
      </c>
      <c r="B508" s="87"/>
      <c r="C508" s="87" t="s">
        <v>102</v>
      </c>
      <c r="D508" s="88"/>
      <c r="E508" s="89">
        <v>50</v>
      </c>
      <c r="F508" s="88" t="s">
        <v>100</v>
      </c>
      <c r="G508" s="86">
        <v>150</v>
      </c>
      <c r="H508" s="86">
        <v>7500</v>
      </c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73"/>
      <c r="W508" s="73"/>
      <c r="AA508" s="94"/>
    </row>
    <row r="509" s="66" customFormat="1" spans="1:27">
      <c r="A509" s="77">
        <v>500</v>
      </c>
      <c r="B509" s="87"/>
      <c r="C509" s="87" t="s">
        <v>99</v>
      </c>
      <c r="D509" s="88"/>
      <c r="E509" s="89">
        <v>50</v>
      </c>
      <c r="F509" s="88" t="s">
        <v>100</v>
      </c>
      <c r="G509" s="86">
        <v>150</v>
      </c>
      <c r="H509" s="86">
        <v>7500</v>
      </c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73"/>
      <c r="W509" s="73"/>
      <c r="AA509" s="94"/>
    </row>
    <row r="510" s="66" customFormat="1" spans="1:27">
      <c r="A510" s="77">
        <v>501</v>
      </c>
      <c r="B510" s="87"/>
      <c r="C510" s="87" t="s">
        <v>101</v>
      </c>
      <c r="D510" s="88"/>
      <c r="E510" s="89">
        <v>50</v>
      </c>
      <c r="F510" s="88" t="s">
        <v>100</v>
      </c>
      <c r="G510" s="86">
        <v>250</v>
      </c>
      <c r="H510" s="86">
        <v>12500</v>
      </c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73"/>
      <c r="W510" s="73"/>
      <c r="AA510" s="94"/>
    </row>
    <row r="511" s="66" customFormat="1" spans="1:27">
      <c r="A511" s="77">
        <v>502</v>
      </c>
      <c r="B511" s="87"/>
      <c r="C511" s="87" t="s">
        <v>102</v>
      </c>
      <c r="D511" s="88"/>
      <c r="E511" s="89">
        <v>50</v>
      </c>
      <c r="F511" s="88" t="s">
        <v>100</v>
      </c>
      <c r="G511" s="86">
        <v>150</v>
      </c>
      <c r="H511" s="86">
        <v>7500</v>
      </c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73"/>
      <c r="W511" s="73"/>
      <c r="AA511" s="94"/>
    </row>
    <row r="512" ht="31" spans="1:21">
      <c r="A512" s="77">
        <v>503</v>
      </c>
      <c r="B512" s="85" t="s">
        <v>32</v>
      </c>
      <c r="C512" s="85" t="s">
        <v>306</v>
      </c>
      <c r="D512" s="85" t="s">
        <v>26</v>
      </c>
      <c r="E512" s="85"/>
      <c r="F512" s="85"/>
      <c r="G512" s="85"/>
      <c r="H512" s="95">
        <v>1503304</v>
      </c>
      <c r="I512" s="85" t="s">
        <v>27</v>
      </c>
      <c r="J512" s="92"/>
      <c r="K512" s="92"/>
      <c r="L512" s="92"/>
      <c r="M512" s="92"/>
      <c r="N512" s="92"/>
      <c r="O512" s="92"/>
      <c r="P512" s="92">
        <v>1</v>
      </c>
      <c r="Q512" s="92"/>
      <c r="R512" s="92"/>
      <c r="S512" s="92"/>
      <c r="T512" s="92"/>
      <c r="U512" s="92"/>
    </row>
    <row r="513" s="66" customFormat="1" spans="1:27">
      <c r="A513" s="77">
        <v>504</v>
      </c>
      <c r="B513" s="87"/>
      <c r="C513" s="87" t="s">
        <v>307</v>
      </c>
      <c r="D513" s="88"/>
      <c r="E513" s="89">
        <v>400</v>
      </c>
      <c r="F513" s="88" t="s">
        <v>100</v>
      </c>
      <c r="G513" s="86">
        <v>150</v>
      </c>
      <c r="H513" s="86">
        <v>60000</v>
      </c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73"/>
      <c r="W513" s="73"/>
      <c r="AA513" s="94"/>
    </row>
    <row r="514" s="66" customFormat="1" spans="1:27">
      <c r="A514" s="77">
        <v>505</v>
      </c>
      <c r="B514" s="87"/>
      <c r="C514" s="87" t="s">
        <v>101</v>
      </c>
      <c r="D514" s="88"/>
      <c r="E514" s="89">
        <v>400</v>
      </c>
      <c r="F514" s="88" t="s">
        <v>100</v>
      </c>
      <c r="G514" s="86">
        <v>250</v>
      </c>
      <c r="H514" s="86">
        <v>100000</v>
      </c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73"/>
      <c r="W514" s="73"/>
      <c r="AA514" s="94"/>
    </row>
    <row r="515" s="66" customFormat="1" spans="1:27">
      <c r="A515" s="77">
        <v>506</v>
      </c>
      <c r="B515" s="87"/>
      <c r="C515" s="87" t="s">
        <v>209</v>
      </c>
      <c r="D515" s="88"/>
      <c r="E515" s="89">
        <v>400</v>
      </c>
      <c r="F515" s="88" t="s">
        <v>100</v>
      </c>
      <c r="G515" s="86">
        <v>120</v>
      </c>
      <c r="H515" s="86">
        <v>48000</v>
      </c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73"/>
      <c r="W515" s="73"/>
      <c r="AA515" s="94"/>
    </row>
    <row r="516" s="66" customFormat="1" spans="1:27">
      <c r="A516" s="77">
        <v>507</v>
      </c>
      <c r="B516" s="87"/>
      <c r="C516" s="87" t="s">
        <v>208</v>
      </c>
      <c r="D516" s="88"/>
      <c r="E516" s="89">
        <v>400</v>
      </c>
      <c r="F516" s="88" t="s">
        <v>100</v>
      </c>
      <c r="G516" s="86">
        <v>120</v>
      </c>
      <c r="H516" s="86">
        <v>48000</v>
      </c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73"/>
      <c r="W516" s="73"/>
      <c r="AA516" s="94"/>
    </row>
    <row r="517" s="66" customFormat="1" spans="1:27">
      <c r="A517" s="77">
        <v>508</v>
      </c>
      <c r="B517" s="87"/>
      <c r="C517" s="87" t="s">
        <v>101</v>
      </c>
      <c r="D517" s="88"/>
      <c r="E517" s="89">
        <v>400</v>
      </c>
      <c r="F517" s="88" t="s">
        <v>100</v>
      </c>
      <c r="G517" s="86">
        <v>180</v>
      </c>
      <c r="H517" s="86">
        <v>72000</v>
      </c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73"/>
      <c r="W517" s="73"/>
      <c r="AA517" s="94"/>
    </row>
    <row r="518" s="66" customFormat="1" spans="1:27">
      <c r="A518" s="77">
        <v>509</v>
      </c>
      <c r="B518" s="87"/>
      <c r="C518" s="87" t="s">
        <v>209</v>
      </c>
      <c r="D518" s="88"/>
      <c r="E518" s="89">
        <v>400</v>
      </c>
      <c r="F518" s="88" t="s">
        <v>100</v>
      </c>
      <c r="G518" s="86">
        <v>120</v>
      </c>
      <c r="H518" s="86">
        <v>48000</v>
      </c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73"/>
      <c r="W518" s="73"/>
      <c r="AA518" s="94"/>
    </row>
    <row r="519" s="66" customFormat="1" spans="1:27">
      <c r="A519" s="77">
        <v>510</v>
      </c>
      <c r="B519" s="87"/>
      <c r="C519" s="87" t="s">
        <v>308</v>
      </c>
      <c r="D519" s="88"/>
      <c r="E519" s="89">
        <v>10</v>
      </c>
      <c r="F519" s="88" t="s">
        <v>114</v>
      </c>
      <c r="G519" s="86">
        <v>1500</v>
      </c>
      <c r="H519" s="86">
        <v>15000</v>
      </c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73"/>
      <c r="W519" s="73"/>
      <c r="AA519" s="94"/>
    </row>
    <row r="520" s="66" customFormat="1" spans="1:27">
      <c r="A520" s="77">
        <v>511</v>
      </c>
      <c r="B520" s="87"/>
      <c r="C520" s="87" t="s">
        <v>309</v>
      </c>
      <c r="D520" s="88"/>
      <c r="E520" s="89">
        <v>6</v>
      </c>
      <c r="F520" s="88" t="s">
        <v>310</v>
      </c>
      <c r="G520" s="86">
        <v>2500</v>
      </c>
      <c r="H520" s="86">
        <v>15000</v>
      </c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73"/>
      <c r="W520" s="73"/>
      <c r="AA520" s="94"/>
    </row>
    <row r="521" s="66" customFormat="1" spans="1:27">
      <c r="A521" s="77">
        <v>512</v>
      </c>
      <c r="B521" s="87"/>
      <c r="C521" s="87" t="s">
        <v>311</v>
      </c>
      <c r="D521" s="88"/>
      <c r="E521" s="89">
        <v>20</v>
      </c>
      <c r="F521" s="88" t="s">
        <v>312</v>
      </c>
      <c r="G521" s="86">
        <v>500</v>
      </c>
      <c r="H521" s="86">
        <v>10000</v>
      </c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73"/>
      <c r="W521" s="73"/>
      <c r="AA521" s="94"/>
    </row>
    <row r="522" s="66" customFormat="1" spans="1:27">
      <c r="A522" s="77">
        <v>513</v>
      </c>
      <c r="B522" s="87"/>
      <c r="C522" s="87" t="s">
        <v>131</v>
      </c>
      <c r="D522" s="88"/>
      <c r="E522" s="89">
        <v>700</v>
      </c>
      <c r="F522" s="88" t="s">
        <v>114</v>
      </c>
      <c r="G522" s="86">
        <v>9</v>
      </c>
      <c r="H522" s="86">
        <v>6300</v>
      </c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73"/>
      <c r="W522" s="73"/>
      <c r="AA522" s="94"/>
    </row>
    <row r="523" s="66" customFormat="1" spans="1:27">
      <c r="A523" s="77">
        <v>514</v>
      </c>
      <c r="B523" s="87"/>
      <c r="C523" s="87" t="s">
        <v>313</v>
      </c>
      <c r="D523" s="88"/>
      <c r="E523" s="89">
        <v>80</v>
      </c>
      <c r="F523" s="88" t="s">
        <v>272</v>
      </c>
      <c r="G523" s="86">
        <v>150</v>
      </c>
      <c r="H523" s="86">
        <v>12000</v>
      </c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73"/>
      <c r="W523" s="73"/>
      <c r="AA523" s="94"/>
    </row>
    <row r="524" s="66" customFormat="1" spans="1:27">
      <c r="A524" s="77">
        <v>515</v>
      </c>
      <c r="B524" s="87"/>
      <c r="C524" s="87" t="s">
        <v>314</v>
      </c>
      <c r="D524" s="88"/>
      <c r="E524" s="89">
        <v>80</v>
      </c>
      <c r="F524" s="88" t="s">
        <v>272</v>
      </c>
      <c r="G524" s="86">
        <v>195</v>
      </c>
      <c r="H524" s="86">
        <v>15600</v>
      </c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73"/>
      <c r="W524" s="73"/>
      <c r="AA524" s="94"/>
    </row>
    <row r="525" s="66" customFormat="1" spans="1:27">
      <c r="A525" s="77">
        <v>516</v>
      </c>
      <c r="B525" s="87"/>
      <c r="C525" s="87" t="s">
        <v>315</v>
      </c>
      <c r="D525" s="88"/>
      <c r="E525" s="89">
        <v>36</v>
      </c>
      <c r="F525" s="88" t="s">
        <v>272</v>
      </c>
      <c r="G525" s="86">
        <v>200</v>
      </c>
      <c r="H525" s="86">
        <v>7200</v>
      </c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73"/>
      <c r="W525" s="73"/>
      <c r="AA525" s="94"/>
    </row>
    <row r="526" s="66" customFormat="1" spans="1:27">
      <c r="A526" s="77">
        <v>517</v>
      </c>
      <c r="B526" s="87"/>
      <c r="C526" s="87" t="s">
        <v>316</v>
      </c>
      <c r="D526" s="88"/>
      <c r="E526" s="89">
        <v>50</v>
      </c>
      <c r="F526" s="88" t="s">
        <v>205</v>
      </c>
      <c r="G526" s="86">
        <v>1800</v>
      </c>
      <c r="H526" s="86">
        <v>90000</v>
      </c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73"/>
      <c r="W526" s="73"/>
      <c r="AA526" s="94"/>
    </row>
    <row r="527" s="66" customFormat="1" spans="1:27">
      <c r="A527" s="77">
        <v>518</v>
      </c>
      <c r="B527" s="87"/>
      <c r="C527" s="87" t="s">
        <v>317</v>
      </c>
      <c r="D527" s="88"/>
      <c r="E527" s="89">
        <v>40</v>
      </c>
      <c r="F527" s="88" t="s">
        <v>114</v>
      </c>
      <c r="G527" s="86">
        <v>500</v>
      </c>
      <c r="H527" s="86">
        <v>20000</v>
      </c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73"/>
      <c r="W527" s="73"/>
      <c r="AA527" s="94"/>
    </row>
    <row r="528" s="66" customFormat="1" spans="1:27">
      <c r="A528" s="77">
        <v>519</v>
      </c>
      <c r="B528" s="87"/>
      <c r="C528" s="87" t="s">
        <v>318</v>
      </c>
      <c r="D528" s="88"/>
      <c r="E528" s="89">
        <v>300</v>
      </c>
      <c r="F528" s="88" t="s">
        <v>114</v>
      </c>
      <c r="G528" s="86">
        <v>100</v>
      </c>
      <c r="H528" s="86">
        <v>30000</v>
      </c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73"/>
      <c r="W528" s="73"/>
      <c r="AA528" s="94"/>
    </row>
    <row r="529" s="66" customFormat="1" spans="1:27">
      <c r="A529" s="77">
        <v>520</v>
      </c>
      <c r="B529" s="87"/>
      <c r="C529" s="87" t="s">
        <v>316</v>
      </c>
      <c r="D529" s="88"/>
      <c r="E529" s="89">
        <v>20</v>
      </c>
      <c r="F529" s="88" t="s">
        <v>205</v>
      </c>
      <c r="G529" s="86">
        <v>869.95</v>
      </c>
      <c r="H529" s="86">
        <v>17399</v>
      </c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73"/>
      <c r="W529" s="73"/>
      <c r="AA529" s="94"/>
    </row>
    <row r="530" s="66" customFormat="1" spans="1:27">
      <c r="A530" s="77">
        <v>521</v>
      </c>
      <c r="B530" s="87"/>
      <c r="C530" s="87" t="s">
        <v>157</v>
      </c>
      <c r="D530" s="88"/>
      <c r="E530" s="89">
        <v>28</v>
      </c>
      <c r="F530" s="88" t="s">
        <v>158</v>
      </c>
      <c r="G530" s="86">
        <v>300</v>
      </c>
      <c r="H530" s="86">
        <v>8400</v>
      </c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73"/>
      <c r="W530" s="73"/>
      <c r="AA530" s="94"/>
    </row>
    <row r="531" s="66" customFormat="1" spans="1:27">
      <c r="A531" s="77">
        <v>522</v>
      </c>
      <c r="B531" s="87"/>
      <c r="C531" s="87" t="s">
        <v>159</v>
      </c>
      <c r="D531" s="88"/>
      <c r="E531" s="89">
        <v>24</v>
      </c>
      <c r="F531" s="88" t="s">
        <v>158</v>
      </c>
      <c r="G531" s="86">
        <v>300</v>
      </c>
      <c r="H531" s="86">
        <v>7200</v>
      </c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73"/>
      <c r="W531" s="73"/>
      <c r="AA531" s="94"/>
    </row>
    <row r="532" s="66" customFormat="1" spans="1:27">
      <c r="A532" s="77">
        <v>523</v>
      </c>
      <c r="B532" s="87"/>
      <c r="C532" s="87" t="s">
        <v>160</v>
      </c>
      <c r="D532" s="88"/>
      <c r="E532" s="89">
        <v>24</v>
      </c>
      <c r="F532" s="88" t="s">
        <v>158</v>
      </c>
      <c r="G532" s="86">
        <v>300</v>
      </c>
      <c r="H532" s="86">
        <v>7200</v>
      </c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73"/>
      <c r="W532" s="73"/>
      <c r="AA532" s="94"/>
    </row>
    <row r="533" s="66" customFormat="1" spans="1:27">
      <c r="A533" s="77">
        <v>524</v>
      </c>
      <c r="B533" s="87"/>
      <c r="C533" s="87" t="s">
        <v>161</v>
      </c>
      <c r="D533" s="88"/>
      <c r="E533" s="89">
        <v>24</v>
      </c>
      <c r="F533" s="88" t="s">
        <v>158</v>
      </c>
      <c r="G533" s="86">
        <v>300</v>
      </c>
      <c r="H533" s="86">
        <v>7200</v>
      </c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73"/>
      <c r="W533" s="73"/>
      <c r="AA533" s="94"/>
    </row>
    <row r="534" s="66" customFormat="1" spans="1:27">
      <c r="A534" s="77">
        <v>525</v>
      </c>
      <c r="B534" s="87"/>
      <c r="C534" s="87" t="s">
        <v>208</v>
      </c>
      <c r="D534" s="88"/>
      <c r="E534" s="89">
        <v>250</v>
      </c>
      <c r="F534" s="88" t="s">
        <v>100</v>
      </c>
      <c r="G534" s="86">
        <v>120</v>
      </c>
      <c r="H534" s="86">
        <v>30000</v>
      </c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73"/>
      <c r="W534" s="73"/>
      <c r="AA534" s="94"/>
    </row>
    <row r="535" s="66" customFormat="1" spans="1:27">
      <c r="A535" s="77">
        <v>526</v>
      </c>
      <c r="B535" s="87"/>
      <c r="C535" s="87" t="s">
        <v>101</v>
      </c>
      <c r="D535" s="88"/>
      <c r="E535" s="89">
        <v>250</v>
      </c>
      <c r="F535" s="88" t="s">
        <v>100</v>
      </c>
      <c r="G535" s="86">
        <v>180</v>
      </c>
      <c r="H535" s="86">
        <v>45000</v>
      </c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73"/>
      <c r="W535" s="73"/>
      <c r="AA535" s="94"/>
    </row>
    <row r="536" s="66" customFormat="1" spans="1:27">
      <c r="A536" s="77">
        <v>527</v>
      </c>
      <c r="B536" s="87"/>
      <c r="C536" s="87" t="s">
        <v>209</v>
      </c>
      <c r="D536" s="88"/>
      <c r="E536" s="89">
        <v>250</v>
      </c>
      <c r="F536" s="88" t="s">
        <v>100</v>
      </c>
      <c r="G536" s="86">
        <v>120</v>
      </c>
      <c r="H536" s="86">
        <v>30000</v>
      </c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73"/>
      <c r="W536" s="73"/>
      <c r="AA536" s="94"/>
    </row>
    <row r="537" s="66" customFormat="1" spans="1:27">
      <c r="A537" s="77">
        <v>528</v>
      </c>
      <c r="B537" s="87"/>
      <c r="C537" s="87" t="s">
        <v>131</v>
      </c>
      <c r="D537" s="88"/>
      <c r="E537" s="89">
        <v>80</v>
      </c>
      <c r="F537" s="88" t="s">
        <v>114</v>
      </c>
      <c r="G537" s="86">
        <v>9</v>
      </c>
      <c r="H537" s="86">
        <v>720</v>
      </c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73"/>
      <c r="W537" s="73"/>
      <c r="AA537" s="94"/>
    </row>
    <row r="538" s="66" customFormat="1" spans="1:27">
      <c r="A538" s="77">
        <v>529</v>
      </c>
      <c r="B538" s="87"/>
      <c r="C538" s="87" t="s">
        <v>111</v>
      </c>
      <c r="D538" s="88"/>
      <c r="E538" s="89">
        <v>77</v>
      </c>
      <c r="F538" s="88" t="s">
        <v>114</v>
      </c>
      <c r="G538" s="86">
        <v>15</v>
      </c>
      <c r="H538" s="86">
        <v>1155</v>
      </c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73"/>
      <c r="W538" s="73"/>
      <c r="AA538" s="94"/>
    </row>
    <row r="539" s="66" customFormat="1" spans="1:27">
      <c r="A539" s="77">
        <v>530</v>
      </c>
      <c r="B539" s="87"/>
      <c r="C539" s="87" t="s">
        <v>113</v>
      </c>
      <c r="D539" s="88"/>
      <c r="E539" s="89">
        <v>79</v>
      </c>
      <c r="F539" s="88" t="s">
        <v>114</v>
      </c>
      <c r="G539" s="86">
        <v>40</v>
      </c>
      <c r="H539" s="86">
        <v>3160</v>
      </c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73"/>
      <c r="W539" s="73"/>
      <c r="AA539" s="94"/>
    </row>
    <row r="540" s="66" customFormat="1" spans="1:27">
      <c r="A540" s="77">
        <v>531</v>
      </c>
      <c r="B540" s="87"/>
      <c r="C540" s="87" t="s">
        <v>210</v>
      </c>
      <c r="D540" s="88"/>
      <c r="E540" s="89">
        <v>30</v>
      </c>
      <c r="F540" s="88" t="s">
        <v>112</v>
      </c>
      <c r="G540" s="86">
        <v>455</v>
      </c>
      <c r="H540" s="86">
        <v>13650</v>
      </c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73"/>
      <c r="W540" s="73"/>
      <c r="AA540" s="94"/>
    </row>
    <row r="541" s="66" customFormat="1" spans="1:27">
      <c r="A541" s="77">
        <v>532</v>
      </c>
      <c r="B541" s="87"/>
      <c r="C541" s="87" t="s">
        <v>208</v>
      </c>
      <c r="D541" s="88"/>
      <c r="E541" s="89">
        <v>250</v>
      </c>
      <c r="F541" s="88" t="s">
        <v>100</v>
      </c>
      <c r="G541" s="86">
        <v>120</v>
      </c>
      <c r="H541" s="86">
        <v>30000</v>
      </c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73"/>
      <c r="W541" s="73"/>
      <c r="AA541" s="94"/>
    </row>
    <row r="542" s="66" customFormat="1" spans="1:27">
      <c r="A542" s="77">
        <v>533</v>
      </c>
      <c r="B542" s="87"/>
      <c r="C542" s="87" t="s">
        <v>101</v>
      </c>
      <c r="D542" s="88"/>
      <c r="E542" s="89">
        <v>250</v>
      </c>
      <c r="F542" s="88" t="s">
        <v>100</v>
      </c>
      <c r="G542" s="86">
        <v>180</v>
      </c>
      <c r="H542" s="86">
        <v>45000</v>
      </c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73"/>
      <c r="W542" s="73"/>
      <c r="AA542" s="94"/>
    </row>
    <row r="543" s="66" customFormat="1" spans="1:27">
      <c r="A543" s="77">
        <v>534</v>
      </c>
      <c r="B543" s="87"/>
      <c r="C543" s="87" t="s">
        <v>209</v>
      </c>
      <c r="D543" s="88"/>
      <c r="E543" s="89">
        <v>250</v>
      </c>
      <c r="F543" s="88" t="s">
        <v>100</v>
      </c>
      <c r="G543" s="86">
        <v>120</v>
      </c>
      <c r="H543" s="86">
        <v>30000</v>
      </c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73"/>
      <c r="W543" s="73"/>
      <c r="AA543" s="94"/>
    </row>
    <row r="544" s="66" customFormat="1" spans="1:27">
      <c r="A544" s="77">
        <v>535</v>
      </c>
      <c r="B544" s="87"/>
      <c r="C544" s="87" t="s">
        <v>208</v>
      </c>
      <c r="D544" s="88"/>
      <c r="E544" s="89">
        <v>250</v>
      </c>
      <c r="F544" s="88" t="s">
        <v>100</v>
      </c>
      <c r="G544" s="86">
        <v>120</v>
      </c>
      <c r="H544" s="86">
        <v>30000</v>
      </c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73"/>
      <c r="W544" s="73"/>
      <c r="AA544" s="94"/>
    </row>
    <row r="545" s="66" customFormat="1" spans="1:27">
      <c r="A545" s="77">
        <v>536</v>
      </c>
      <c r="B545" s="87"/>
      <c r="C545" s="87" t="s">
        <v>101</v>
      </c>
      <c r="D545" s="88"/>
      <c r="E545" s="89">
        <v>250</v>
      </c>
      <c r="F545" s="88" t="s">
        <v>100</v>
      </c>
      <c r="G545" s="86">
        <v>180</v>
      </c>
      <c r="H545" s="86">
        <v>45000</v>
      </c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73"/>
      <c r="W545" s="73"/>
      <c r="AA545" s="94"/>
    </row>
    <row r="546" s="66" customFormat="1" spans="1:27">
      <c r="A546" s="77">
        <v>537</v>
      </c>
      <c r="B546" s="87"/>
      <c r="C546" s="87" t="s">
        <v>209</v>
      </c>
      <c r="D546" s="88"/>
      <c r="E546" s="89">
        <v>250</v>
      </c>
      <c r="F546" s="88" t="s">
        <v>100</v>
      </c>
      <c r="G546" s="86">
        <v>120</v>
      </c>
      <c r="H546" s="86">
        <v>30000</v>
      </c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73"/>
      <c r="W546" s="73"/>
      <c r="AA546" s="94"/>
    </row>
    <row r="547" s="66" customFormat="1" ht="31" spans="1:27">
      <c r="A547" s="77">
        <v>538</v>
      </c>
      <c r="B547" s="87"/>
      <c r="C547" s="87" t="s">
        <v>319</v>
      </c>
      <c r="D547" s="88"/>
      <c r="E547" s="89">
        <v>60</v>
      </c>
      <c r="F547" s="88" t="s">
        <v>100</v>
      </c>
      <c r="G547" s="86">
        <v>4500</v>
      </c>
      <c r="H547" s="86">
        <v>270000</v>
      </c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73"/>
      <c r="W547" s="73"/>
      <c r="AA547" s="94"/>
    </row>
    <row r="548" s="66" customFormat="1" spans="1:27">
      <c r="A548" s="77">
        <v>539</v>
      </c>
      <c r="B548" s="87"/>
      <c r="C548" s="87" t="s">
        <v>320</v>
      </c>
      <c r="D548" s="88"/>
      <c r="E548" s="89">
        <v>1</v>
      </c>
      <c r="F548" s="88" t="s">
        <v>321</v>
      </c>
      <c r="G548" s="86">
        <v>150000</v>
      </c>
      <c r="H548" s="86">
        <v>150000</v>
      </c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73"/>
      <c r="W548" s="73"/>
      <c r="AA548" s="94"/>
    </row>
    <row r="549" s="66" customFormat="1" ht="46.5" spans="1:27">
      <c r="A549" s="77">
        <v>540</v>
      </c>
      <c r="B549" s="87"/>
      <c r="C549" s="87" t="s">
        <v>322</v>
      </c>
      <c r="D549" s="88"/>
      <c r="E549" s="89">
        <v>1</v>
      </c>
      <c r="F549" s="88" t="s">
        <v>137</v>
      </c>
      <c r="G549" s="86">
        <v>105120</v>
      </c>
      <c r="H549" s="86">
        <v>105120</v>
      </c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73"/>
      <c r="W549" s="73"/>
      <c r="AA549" s="94"/>
    </row>
    <row r="550" s="66" customFormat="1" ht="31" spans="1:27">
      <c r="A550" s="77">
        <v>541</v>
      </c>
      <c r="B550" s="84" t="s">
        <v>32</v>
      </c>
      <c r="C550" s="84" t="s">
        <v>323</v>
      </c>
      <c r="D550" s="85" t="s">
        <v>26</v>
      </c>
      <c r="E550" s="85"/>
      <c r="F550" s="85"/>
      <c r="G550" s="84"/>
      <c r="H550" s="86">
        <v>295500</v>
      </c>
      <c r="I550" s="84" t="s">
        <v>27</v>
      </c>
      <c r="J550" s="92">
        <v>1</v>
      </c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73"/>
      <c r="W550" s="73"/>
      <c r="AA550" s="94"/>
    </row>
    <row r="551" s="66" customFormat="1" spans="1:27">
      <c r="A551" s="77">
        <v>542</v>
      </c>
      <c r="B551" s="87"/>
      <c r="C551" s="87" t="s">
        <v>237</v>
      </c>
      <c r="D551" s="88"/>
      <c r="E551" s="89">
        <v>20</v>
      </c>
      <c r="F551" s="88" t="s">
        <v>100</v>
      </c>
      <c r="G551" s="86">
        <v>110</v>
      </c>
      <c r="H551" s="86">
        <v>2200</v>
      </c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73"/>
      <c r="W551" s="73"/>
      <c r="AA551" s="94"/>
    </row>
    <row r="552" s="66" customFormat="1" spans="1:27">
      <c r="A552" s="77">
        <v>543</v>
      </c>
      <c r="B552" s="87"/>
      <c r="C552" s="87" t="s">
        <v>238</v>
      </c>
      <c r="D552" s="88"/>
      <c r="E552" s="89">
        <v>20</v>
      </c>
      <c r="F552" s="88" t="s">
        <v>114</v>
      </c>
      <c r="G552" s="86">
        <v>1000</v>
      </c>
      <c r="H552" s="86">
        <v>20000</v>
      </c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73"/>
      <c r="W552" s="73"/>
      <c r="AA552" s="94"/>
    </row>
    <row r="553" s="66" customFormat="1" ht="31" spans="1:27">
      <c r="A553" s="77">
        <v>544</v>
      </c>
      <c r="B553" s="87"/>
      <c r="C553" s="87" t="s">
        <v>324</v>
      </c>
      <c r="D553" s="88"/>
      <c r="E553" s="89">
        <v>200</v>
      </c>
      <c r="F553" s="88" t="s">
        <v>100</v>
      </c>
      <c r="G553" s="86">
        <v>170</v>
      </c>
      <c r="H553" s="86">
        <v>34000</v>
      </c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73"/>
      <c r="W553" s="73"/>
      <c r="AA553" s="94"/>
    </row>
    <row r="554" s="66" customFormat="1" spans="1:27">
      <c r="A554" s="77">
        <v>545</v>
      </c>
      <c r="B554" s="87"/>
      <c r="C554" s="87" t="s">
        <v>325</v>
      </c>
      <c r="D554" s="88"/>
      <c r="E554" s="89">
        <v>200</v>
      </c>
      <c r="F554" s="88" t="s">
        <v>100</v>
      </c>
      <c r="G554" s="86">
        <v>110</v>
      </c>
      <c r="H554" s="86">
        <v>22000</v>
      </c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73"/>
      <c r="W554" s="73"/>
      <c r="AA554" s="94"/>
    </row>
    <row r="555" s="66" customFormat="1" ht="31" spans="1:27">
      <c r="A555" s="77">
        <v>546</v>
      </c>
      <c r="B555" s="87"/>
      <c r="C555" s="87" t="s">
        <v>239</v>
      </c>
      <c r="D555" s="88"/>
      <c r="E555" s="89">
        <v>20</v>
      </c>
      <c r="F555" s="88" t="s">
        <v>100</v>
      </c>
      <c r="G555" s="86">
        <v>170</v>
      </c>
      <c r="H555" s="86">
        <v>3400</v>
      </c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73"/>
      <c r="W555" s="73"/>
      <c r="AA555" s="94"/>
    </row>
    <row r="556" s="66" customFormat="1" spans="1:27">
      <c r="A556" s="77">
        <v>547</v>
      </c>
      <c r="B556" s="87"/>
      <c r="C556" s="87" t="s">
        <v>326</v>
      </c>
      <c r="D556" s="88"/>
      <c r="E556" s="89">
        <v>40</v>
      </c>
      <c r="F556" s="88" t="s">
        <v>100</v>
      </c>
      <c r="G556" s="86">
        <v>170</v>
      </c>
      <c r="H556" s="86">
        <v>6800</v>
      </c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73"/>
      <c r="W556" s="73"/>
      <c r="AA556" s="94"/>
    </row>
    <row r="557" s="66" customFormat="1" spans="1:27">
      <c r="A557" s="77">
        <v>548</v>
      </c>
      <c r="B557" s="87"/>
      <c r="C557" s="87" t="s">
        <v>236</v>
      </c>
      <c r="D557" s="88"/>
      <c r="E557" s="89">
        <v>20</v>
      </c>
      <c r="F557" s="88" t="s">
        <v>100</v>
      </c>
      <c r="G557" s="86">
        <v>170</v>
      </c>
      <c r="H557" s="86">
        <v>3400</v>
      </c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73"/>
      <c r="W557" s="73"/>
      <c r="AA557" s="94"/>
    </row>
    <row r="558" s="66" customFormat="1" spans="1:27">
      <c r="A558" s="77">
        <v>549</v>
      </c>
      <c r="B558" s="87"/>
      <c r="C558" s="87" t="s">
        <v>240</v>
      </c>
      <c r="D558" s="88"/>
      <c r="E558" s="89">
        <v>20</v>
      </c>
      <c r="F558" s="88" t="s">
        <v>100</v>
      </c>
      <c r="G558" s="86">
        <v>110</v>
      </c>
      <c r="H558" s="86">
        <v>2200</v>
      </c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73"/>
      <c r="W558" s="73"/>
      <c r="AA558" s="94"/>
    </row>
    <row r="559" s="66" customFormat="1" spans="1:27">
      <c r="A559" s="77">
        <v>550</v>
      </c>
      <c r="B559" s="87"/>
      <c r="C559" s="87" t="s">
        <v>326</v>
      </c>
      <c r="D559" s="88"/>
      <c r="E559" s="89">
        <v>40</v>
      </c>
      <c r="F559" s="88" t="s">
        <v>100</v>
      </c>
      <c r="G559" s="86">
        <v>170</v>
      </c>
      <c r="H559" s="86">
        <v>6800</v>
      </c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73"/>
      <c r="W559" s="73"/>
      <c r="AA559" s="94"/>
    </row>
    <row r="560" s="66" customFormat="1" spans="1:27">
      <c r="A560" s="77">
        <v>551</v>
      </c>
      <c r="B560" s="87"/>
      <c r="C560" s="87" t="s">
        <v>236</v>
      </c>
      <c r="D560" s="88"/>
      <c r="E560" s="89">
        <v>20</v>
      </c>
      <c r="F560" s="88" t="s">
        <v>100</v>
      </c>
      <c r="G560" s="86">
        <v>170</v>
      </c>
      <c r="H560" s="86">
        <v>3400</v>
      </c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73"/>
      <c r="W560" s="73"/>
      <c r="AA560" s="94"/>
    </row>
    <row r="561" s="66" customFormat="1" spans="1:27">
      <c r="A561" s="77">
        <v>552</v>
      </c>
      <c r="B561" s="87"/>
      <c r="C561" s="87" t="s">
        <v>237</v>
      </c>
      <c r="D561" s="88"/>
      <c r="E561" s="89">
        <v>20</v>
      </c>
      <c r="F561" s="88" t="s">
        <v>100</v>
      </c>
      <c r="G561" s="86">
        <v>110</v>
      </c>
      <c r="H561" s="86">
        <v>2200</v>
      </c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73"/>
      <c r="W561" s="73"/>
      <c r="AA561" s="94"/>
    </row>
    <row r="562" s="66" customFormat="1" spans="1:27">
      <c r="A562" s="77">
        <v>553</v>
      </c>
      <c r="B562" s="87"/>
      <c r="C562" s="87" t="s">
        <v>327</v>
      </c>
      <c r="D562" s="88"/>
      <c r="E562" s="89">
        <v>58</v>
      </c>
      <c r="F562" s="88" t="s">
        <v>114</v>
      </c>
      <c r="G562" s="86">
        <v>1000</v>
      </c>
      <c r="H562" s="86">
        <v>58000</v>
      </c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73"/>
      <c r="W562" s="73"/>
      <c r="AA562" s="94"/>
    </row>
    <row r="563" s="66" customFormat="1" spans="1:27">
      <c r="A563" s="77">
        <v>554</v>
      </c>
      <c r="B563" s="87"/>
      <c r="C563" s="87" t="s">
        <v>328</v>
      </c>
      <c r="D563" s="88"/>
      <c r="E563" s="89">
        <v>290</v>
      </c>
      <c r="F563" s="88" t="s">
        <v>100</v>
      </c>
      <c r="G563" s="86">
        <v>110</v>
      </c>
      <c r="H563" s="86">
        <v>31900</v>
      </c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73"/>
      <c r="W563" s="73"/>
      <c r="AA563" s="94"/>
    </row>
    <row r="564" s="66" customFormat="1" ht="31" spans="1:27">
      <c r="A564" s="77">
        <v>555</v>
      </c>
      <c r="B564" s="87"/>
      <c r="C564" s="87" t="s">
        <v>329</v>
      </c>
      <c r="D564" s="88"/>
      <c r="E564" s="89">
        <v>290</v>
      </c>
      <c r="F564" s="88" t="s">
        <v>100</v>
      </c>
      <c r="G564" s="86">
        <v>170</v>
      </c>
      <c r="H564" s="86">
        <v>49300</v>
      </c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73"/>
      <c r="W564" s="73"/>
      <c r="AA564" s="94"/>
    </row>
    <row r="565" s="66" customFormat="1" spans="1:27">
      <c r="A565" s="77">
        <v>556</v>
      </c>
      <c r="B565" s="87"/>
      <c r="C565" s="87" t="s">
        <v>330</v>
      </c>
      <c r="D565" s="88"/>
      <c r="E565" s="89">
        <v>290</v>
      </c>
      <c r="F565" s="88" t="s">
        <v>100</v>
      </c>
      <c r="G565" s="86">
        <v>110</v>
      </c>
      <c r="H565" s="86">
        <v>31900</v>
      </c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73"/>
      <c r="W565" s="73"/>
      <c r="AA565" s="94"/>
    </row>
    <row r="566" s="66" customFormat="1" spans="1:27">
      <c r="A566" s="77">
        <v>557</v>
      </c>
      <c r="B566" s="87"/>
      <c r="C566" s="87" t="s">
        <v>326</v>
      </c>
      <c r="D566" s="88"/>
      <c r="E566" s="89">
        <v>40</v>
      </c>
      <c r="F566" s="88" t="s">
        <v>100</v>
      </c>
      <c r="G566" s="86">
        <v>170</v>
      </c>
      <c r="H566" s="86">
        <v>6800</v>
      </c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73"/>
      <c r="W566" s="73"/>
      <c r="AA566" s="94"/>
    </row>
    <row r="567" s="66" customFormat="1" ht="31" spans="1:27">
      <c r="A567" s="77">
        <v>558</v>
      </c>
      <c r="B567" s="87"/>
      <c r="C567" s="87" t="s">
        <v>249</v>
      </c>
      <c r="D567" s="88"/>
      <c r="E567" s="89">
        <v>40</v>
      </c>
      <c r="F567" s="88" t="s">
        <v>100</v>
      </c>
      <c r="G567" s="86">
        <v>170</v>
      </c>
      <c r="H567" s="86">
        <v>6800</v>
      </c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73"/>
      <c r="W567" s="73"/>
      <c r="AA567" s="94"/>
    </row>
    <row r="568" s="66" customFormat="1" spans="1:27">
      <c r="A568" s="77">
        <v>559</v>
      </c>
      <c r="B568" s="87"/>
      <c r="C568" s="87" t="s">
        <v>250</v>
      </c>
      <c r="D568" s="88"/>
      <c r="E568" s="89">
        <v>40</v>
      </c>
      <c r="F568" s="88" t="s">
        <v>100</v>
      </c>
      <c r="G568" s="86">
        <v>110</v>
      </c>
      <c r="H568" s="86">
        <v>4400</v>
      </c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73"/>
      <c r="W568" s="73"/>
      <c r="AA568" s="94"/>
    </row>
    <row r="569" s="66" customFormat="1" spans="1:27">
      <c r="A569" s="77">
        <v>560</v>
      </c>
      <c r="B569" s="84" t="s">
        <v>32</v>
      </c>
      <c r="C569" s="84" t="s">
        <v>331</v>
      </c>
      <c r="D569" s="85" t="s">
        <v>26</v>
      </c>
      <c r="E569" s="85"/>
      <c r="F569" s="85"/>
      <c r="G569" s="84"/>
      <c r="H569" s="86">
        <v>203556</v>
      </c>
      <c r="I569" s="84" t="s">
        <v>27</v>
      </c>
      <c r="J569" s="91"/>
      <c r="K569" s="91"/>
      <c r="L569" s="91"/>
      <c r="M569" s="91"/>
      <c r="N569" s="91"/>
      <c r="O569" s="91"/>
      <c r="P569" s="91"/>
      <c r="Q569" s="91"/>
      <c r="R569" s="91"/>
      <c r="S569" s="92">
        <v>1</v>
      </c>
      <c r="T569" s="91"/>
      <c r="U569" s="91"/>
      <c r="V569" s="73"/>
      <c r="W569" s="73"/>
      <c r="AA569" s="94"/>
    </row>
    <row r="570" s="66" customFormat="1" spans="1:27">
      <c r="A570" s="77">
        <v>561</v>
      </c>
      <c r="B570" s="87"/>
      <c r="C570" s="87" t="s">
        <v>123</v>
      </c>
      <c r="D570" s="88"/>
      <c r="E570" s="89">
        <v>126</v>
      </c>
      <c r="F570" s="88" t="s">
        <v>124</v>
      </c>
      <c r="G570" s="86">
        <v>120</v>
      </c>
      <c r="H570" s="86">
        <v>15120</v>
      </c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73"/>
      <c r="W570" s="73"/>
      <c r="AA570" s="94"/>
    </row>
    <row r="571" s="66" customFormat="1" spans="1:27">
      <c r="A571" s="77">
        <v>562</v>
      </c>
      <c r="B571" s="87"/>
      <c r="C571" s="87" t="s">
        <v>125</v>
      </c>
      <c r="D571" s="88"/>
      <c r="E571" s="89">
        <v>126</v>
      </c>
      <c r="F571" s="88" t="s">
        <v>124</v>
      </c>
      <c r="G571" s="86">
        <v>180</v>
      </c>
      <c r="H571" s="86">
        <v>22680</v>
      </c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73"/>
      <c r="W571" s="73"/>
      <c r="AA571" s="94"/>
    </row>
    <row r="572" s="66" customFormat="1" spans="1:27">
      <c r="A572" s="77">
        <v>563</v>
      </c>
      <c r="B572" s="87"/>
      <c r="C572" s="87" t="s">
        <v>126</v>
      </c>
      <c r="D572" s="88"/>
      <c r="E572" s="89">
        <v>126</v>
      </c>
      <c r="F572" s="88" t="s">
        <v>124</v>
      </c>
      <c r="G572" s="86">
        <v>120</v>
      </c>
      <c r="H572" s="86">
        <v>15120</v>
      </c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73"/>
      <c r="W572" s="73"/>
      <c r="AA572" s="94"/>
    </row>
    <row r="573" s="66" customFormat="1" ht="31" spans="1:27">
      <c r="A573" s="77">
        <v>564</v>
      </c>
      <c r="B573" s="87"/>
      <c r="C573" s="87" t="s">
        <v>286</v>
      </c>
      <c r="D573" s="88"/>
      <c r="E573" s="89">
        <v>42</v>
      </c>
      <c r="F573" s="88" t="s">
        <v>124</v>
      </c>
      <c r="G573" s="86">
        <v>2500</v>
      </c>
      <c r="H573" s="86">
        <v>105000</v>
      </c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73"/>
      <c r="W573" s="73"/>
      <c r="AA573" s="94"/>
    </row>
    <row r="574" s="66" customFormat="1" spans="1:27">
      <c r="A574" s="77">
        <v>565</v>
      </c>
      <c r="B574" s="87"/>
      <c r="C574" s="87" t="s">
        <v>287</v>
      </c>
      <c r="D574" s="88"/>
      <c r="E574" s="89">
        <v>11</v>
      </c>
      <c r="F574" s="88" t="s">
        <v>105</v>
      </c>
      <c r="G574" s="86">
        <v>240</v>
      </c>
      <c r="H574" s="86">
        <v>2640</v>
      </c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73"/>
      <c r="W574" s="73"/>
      <c r="AA574" s="94"/>
    </row>
    <row r="575" s="66" customFormat="1" spans="1:27">
      <c r="A575" s="77">
        <v>566</v>
      </c>
      <c r="B575" s="87"/>
      <c r="C575" s="87" t="s">
        <v>288</v>
      </c>
      <c r="D575" s="88"/>
      <c r="E575" s="89">
        <v>50</v>
      </c>
      <c r="F575" s="88" t="s">
        <v>128</v>
      </c>
      <c r="G575" s="86">
        <v>100</v>
      </c>
      <c r="H575" s="86">
        <v>5000</v>
      </c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73"/>
      <c r="W575" s="73"/>
      <c r="AA575" s="94"/>
    </row>
    <row r="576" s="66" customFormat="1" spans="1:27">
      <c r="A576" s="77">
        <v>567</v>
      </c>
      <c r="B576" s="87"/>
      <c r="C576" s="87" t="s">
        <v>129</v>
      </c>
      <c r="D576" s="88"/>
      <c r="E576" s="89">
        <v>50</v>
      </c>
      <c r="F576" s="88" t="s">
        <v>128</v>
      </c>
      <c r="G576" s="86">
        <v>100</v>
      </c>
      <c r="H576" s="86">
        <v>5000</v>
      </c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73"/>
      <c r="W576" s="73"/>
      <c r="AA576" s="94"/>
    </row>
    <row r="577" s="66" customFormat="1" spans="1:27">
      <c r="A577" s="77">
        <v>568</v>
      </c>
      <c r="B577" s="87"/>
      <c r="C577" s="87" t="s">
        <v>289</v>
      </c>
      <c r="D577" s="88"/>
      <c r="E577" s="89">
        <v>42</v>
      </c>
      <c r="F577" s="88" t="s">
        <v>128</v>
      </c>
      <c r="G577" s="86">
        <v>300</v>
      </c>
      <c r="H577" s="86">
        <v>12600</v>
      </c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73"/>
      <c r="W577" s="73"/>
      <c r="AA577" s="94"/>
    </row>
    <row r="578" s="66" customFormat="1" spans="1:27">
      <c r="A578" s="77">
        <v>569</v>
      </c>
      <c r="B578" s="87"/>
      <c r="C578" s="87" t="s">
        <v>290</v>
      </c>
      <c r="D578" s="88"/>
      <c r="E578" s="89">
        <v>40</v>
      </c>
      <c r="F578" s="88" t="s">
        <v>128</v>
      </c>
      <c r="G578" s="86">
        <v>51</v>
      </c>
      <c r="H578" s="86">
        <v>2040</v>
      </c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73"/>
      <c r="W578" s="73"/>
      <c r="AA578" s="94"/>
    </row>
    <row r="579" s="66" customFormat="1" spans="1:27">
      <c r="A579" s="77">
        <v>570</v>
      </c>
      <c r="B579" s="87"/>
      <c r="C579" s="87" t="s">
        <v>291</v>
      </c>
      <c r="D579" s="88"/>
      <c r="E579" s="89">
        <v>45</v>
      </c>
      <c r="F579" s="88" t="s">
        <v>128</v>
      </c>
      <c r="G579" s="86">
        <v>40</v>
      </c>
      <c r="H579" s="86">
        <v>1800</v>
      </c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73"/>
      <c r="W579" s="73"/>
      <c r="AA579" s="94"/>
    </row>
    <row r="580" s="66" customFormat="1" spans="1:27">
      <c r="A580" s="77">
        <v>571</v>
      </c>
      <c r="B580" s="87"/>
      <c r="C580" s="87" t="s">
        <v>292</v>
      </c>
      <c r="D580" s="88"/>
      <c r="E580" s="89">
        <v>50</v>
      </c>
      <c r="F580" s="88" t="s">
        <v>128</v>
      </c>
      <c r="G580" s="86">
        <v>150</v>
      </c>
      <c r="H580" s="86">
        <v>7500</v>
      </c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73"/>
      <c r="W580" s="73"/>
      <c r="AA580" s="94"/>
    </row>
    <row r="581" s="66" customFormat="1" spans="1:27">
      <c r="A581" s="77">
        <v>572</v>
      </c>
      <c r="B581" s="87"/>
      <c r="C581" s="87" t="s">
        <v>293</v>
      </c>
      <c r="D581" s="88"/>
      <c r="E581" s="89">
        <v>50</v>
      </c>
      <c r="F581" s="88" t="s">
        <v>105</v>
      </c>
      <c r="G581" s="86">
        <v>80</v>
      </c>
      <c r="H581" s="86">
        <v>4000</v>
      </c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73"/>
      <c r="W581" s="73"/>
      <c r="AA581" s="94"/>
    </row>
    <row r="582" s="66" customFormat="1" spans="1:27">
      <c r="A582" s="77">
        <v>573</v>
      </c>
      <c r="B582" s="87"/>
      <c r="C582" s="87" t="s">
        <v>294</v>
      </c>
      <c r="D582" s="88"/>
      <c r="E582" s="89">
        <v>2</v>
      </c>
      <c r="F582" s="88" t="s">
        <v>295</v>
      </c>
      <c r="G582" s="86">
        <v>1065</v>
      </c>
      <c r="H582" s="86">
        <v>2130</v>
      </c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73"/>
      <c r="W582" s="73"/>
      <c r="AA582" s="94"/>
    </row>
    <row r="583" s="66" customFormat="1" spans="1:27">
      <c r="A583" s="77">
        <v>574</v>
      </c>
      <c r="B583" s="87"/>
      <c r="C583" s="87" t="s">
        <v>280</v>
      </c>
      <c r="D583" s="88"/>
      <c r="E583" s="89">
        <v>11</v>
      </c>
      <c r="F583" s="88" t="s">
        <v>281</v>
      </c>
      <c r="G583" s="86">
        <v>266</v>
      </c>
      <c r="H583" s="86">
        <v>2926</v>
      </c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73"/>
      <c r="W583" s="73"/>
      <c r="AA583" s="94"/>
    </row>
    <row r="584" s="66" customFormat="1" ht="31" spans="1:27">
      <c r="A584" s="77">
        <v>575</v>
      </c>
      <c r="B584" s="84" t="s">
        <v>32</v>
      </c>
      <c r="C584" s="84" t="s">
        <v>332</v>
      </c>
      <c r="D584" s="85" t="s">
        <v>26</v>
      </c>
      <c r="E584" s="85"/>
      <c r="F584" s="85"/>
      <c r="G584" s="84"/>
      <c r="H584" s="86">
        <v>274330</v>
      </c>
      <c r="I584" s="84" t="s">
        <v>27</v>
      </c>
      <c r="J584" s="91"/>
      <c r="K584" s="91"/>
      <c r="L584" s="91"/>
      <c r="M584" s="92">
        <v>1</v>
      </c>
      <c r="N584" s="91"/>
      <c r="O584" s="91"/>
      <c r="P584" s="91"/>
      <c r="Q584" s="91"/>
      <c r="R584" s="91"/>
      <c r="S584" s="91"/>
      <c r="T584" s="91"/>
      <c r="U584" s="91"/>
      <c r="V584" s="73"/>
      <c r="W584" s="73"/>
      <c r="AA584" s="94"/>
    </row>
    <row r="585" s="66" customFormat="1" spans="1:27">
      <c r="A585" s="77">
        <v>576</v>
      </c>
      <c r="B585" s="87"/>
      <c r="C585" s="87" t="s">
        <v>333</v>
      </c>
      <c r="D585" s="88"/>
      <c r="E585" s="89">
        <v>210</v>
      </c>
      <c r="F585" s="88" t="s">
        <v>100</v>
      </c>
      <c r="G585" s="86">
        <v>120</v>
      </c>
      <c r="H585" s="86">
        <v>25200</v>
      </c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73"/>
      <c r="W585" s="73"/>
      <c r="AA585" s="94"/>
    </row>
    <row r="586" s="66" customFormat="1" spans="1:27">
      <c r="A586" s="77">
        <v>577</v>
      </c>
      <c r="B586" s="87"/>
      <c r="C586" s="87" t="s">
        <v>334</v>
      </c>
      <c r="D586" s="88"/>
      <c r="E586" s="89">
        <v>210</v>
      </c>
      <c r="F586" s="88" t="s">
        <v>100</v>
      </c>
      <c r="G586" s="86">
        <v>180</v>
      </c>
      <c r="H586" s="86">
        <v>37800</v>
      </c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73"/>
      <c r="W586" s="73"/>
      <c r="AA586" s="94"/>
    </row>
    <row r="587" s="66" customFormat="1" spans="1:27">
      <c r="A587" s="77">
        <v>578</v>
      </c>
      <c r="B587" s="87"/>
      <c r="C587" s="87" t="s">
        <v>335</v>
      </c>
      <c r="D587" s="88"/>
      <c r="E587" s="89">
        <v>210</v>
      </c>
      <c r="F587" s="88" t="s">
        <v>100</v>
      </c>
      <c r="G587" s="86">
        <v>150</v>
      </c>
      <c r="H587" s="86">
        <v>31500</v>
      </c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73"/>
      <c r="W587" s="73"/>
      <c r="AA587" s="94"/>
    </row>
    <row r="588" s="66" customFormat="1" spans="1:27">
      <c r="A588" s="77">
        <v>579</v>
      </c>
      <c r="B588" s="87"/>
      <c r="C588" s="87" t="s">
        <v>336</v>
      </c>
      <c r="D588" s="88"/>
      <c r="E588" s="89">
        <v>237</v>
      </c>
      <c r="F588" s="88" t="s">
        <v>100</v>
      </c>
      <c r="G588" s="86">
        <v>120</v>
      </c>
      <c r="H588" s="86">
        <v>28440</v>
      </c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73"/>
      <c r="W588" s="73"/>
      <c r="AA588" s="94"/>
    </row>
    <row r="589" s="66" customFormat="1" spans="1:27">
      <c r="A589" s="77">
        <v>580</v>
      </c>
      <c r="B589" s="87"/>
      <c r="C589" s="87" t="s">
        <v>337</v>
      </c>
      <c r="D589" s="88"/>
      <c r="E589" s="89">
        <v>162</v>
      </c>
      <c r="F589" s="88" t="s">
        <v>100</v>
      </c>
      <c r="G589" s="86">
        <v>180</v>
      </c>
      <c r="H589" s="86">
        <v>29160</v>
      </c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73"/>
      <c r="W589" s="73"/>
      <c r="AA589" s="94"/>
    </row>
    <row r="590" s="66" customFormat="1" spans="1:27">
      <c r="A590" s="77">
        <v>581</v>
      </c>
      <c r="B590" s="87"/>
      <c r="C590" s="87" t="s">
        <v>338</v>
      </c>
      <c r="D590" s="88"/>
      <c r="E590" s="89">
        <v>237</v>
      </c>
      <c r="F590" s="88" t="s">
        <v>100</v>
      </c>
      <c r="G590" s="86">
        <v>150</v>
      </c>
      <c r="H590" s="86">
        <v>35550</v>
      </c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73"/>
      <c r="W590" s="73"/>
      <c r="AA590" s="94"/>
    </row>
    <row r="591" s="66" customFormat="1" spans="1:27">
      <c r="A591" s="77">
        <v>582</v>
      </c>
      <c r="B591" s="87"/>
      <c r="C591" s="87" t="s">
        <v>139</v>
      </c>
      <c r="D591" s="88"/>
      <c r="E591" s="89">
        <v>70</v>
      </c>
      <c r="F591" s="88" t="s">
        <v>114</v>
      </c>
      <c r="G591" s="86">
        <v>100</v>
      </c>
      <c r="H591" s="86">
        <v>7000</v>
      </c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73"/>
      <c r="W591" s="73"/>
      <c r="AA591" s="94"/>
    </row>
    <row r="592" s="66" customFormat="1" spans="1:27">
      <c r="A592" s="77">
        <v>583</v>
      </c>
      <c r="B592" s="87"/>
      <c r="C592" s="87" t="s">
        <v>255</v>
      </c>
      <c r="D592" s="88"/>
      <c r="E592" s="89">
        <v>7</v>
      </c>
      <c r="F592" s="88" t="s">
        <v>110</v>
      </c>
      <c r="G592" s="86">
        <v>7000</v>
      </c>
      <c r="H592" s="86">
        <v>49000</v>
      </c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73"/>
      <c r="W592" s="73"/>
      <c r="AA592" s="94"/>
    </row>
    <row r="593" s="66" customFormat="1" spans="1:27">
      <c r="A593" s="77">
        <v>584</v>
      </c>
      <c r="B593" s="87"/>
      <c r="C593" s="87" t="s">
        <v>136</v>
      </c>
      <c r="D593" s="88"/>
      <c r="E593" s="89">
        <v>10</v>
      </c>
      <c r="F593" s="88" t="s">
        <v>137</v>
      </c>
      <c r="G593" s="86">
        <v>454</v>
      </c>
      <c r="H593" s="86">
        <v>4540</v>
      </c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73"/>
      <c r="W593" s="73"/>
      <c r="AA593" s="94"/>
    </row>
    <row r="594" s="66" customFormat="1" spans="1:27">
      <c r="A594" s="77">
        <v>585</v>
      </c>
      <c r="B594" s="87"/>
      <c r="C594" s="87" t="s">
        <v>140</v>
      </c>
      <c r="D594" s="88"/>
      <c r="E594" s="89">
        <v>70</v>
      </c>
      <c r="F594" s="88" t="s">
        <v>114</v>
      </c>
      <c r="G594" s="86">
        <v>25</v>
      </c>
      <c r="H594" s="86">
        <v>1750</v>
      </c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73"/>
      <c r="W594" s="73"/>
      <c r="AA594" s="94"/>
    </row>
    <row r="595" s="66" customFormat="1" spans="1:27">
      <c r="A595" s="77">
        <v>586</v>
      </c>
      <c r="B595" s="87"/>
      <c r="C595" s="87" t="s">
        <v>141</v>
      </c>
      <c r="D595" s="88"/>
      <c r="E595" s="89">
        <v>15</v>
      </c>
      <c r="F595" s="88" t="s">
        <v>114</v>
      </c>
      <c r="G595" s="86">
        <v>20</v>
      </c>
      <c r="H595" s="86">
        <v>300</v>
      </c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73"/>
      <c r="W595" s="73"/>
      <c r="AA595" s="94"/>
    </row>
    <row r="596" s="66" customFormat="1" spans="1:27">
      <c r="A596" s="77">
        <v>587</v>
      </c>
      <c r="B596" s="87"/>
      <c r="C596" s="87" t="s">
        <v>142</v>
      </c>
      <c r="D596" s="88"/>
      <c r="E596" s="89">
        <v>15</v>
      </c>
      <c r="F596" s="88" t="s">
        <v>114</v>
      </c>
      <c r="G596" s="86">
        <v>20</v>
      </c>
      <c r="H596" s="86">
        <v>300</v>
      </c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73"/>
      <c r="W596" s="73"/>
      <c r="AA596" s="94"/>
    </row>
    <row r="597" s="66" customFormat="1" spans="1:27">
      <c r="A597" s="77">
        <v>588</v>
      </c>
      <c r="B597" s="87"/>
      <c r="C597" s="87" t="s">
        <v>143</v>
      </c>
      <c r="D597" s="88"/>
      <c r="E597" s="89">
        <v>15</v>
      </c>
      <c r="F597" s="88" t="s">
        <v>114</v>
      </c>
      <c r="G597" s="86">
        <v>20</v>
      </c>
      <c r="H597" s="86">
        <v>300</v>
      </c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73"/>
      <c r="W597" s="73"/>
      <c r="AA597" s="94"/>
    </row>
    <row r="598" s="66" customFormat="1" ht="31" spans="1:27">
      <c r="A598" s="77">
        <v>589</v>
      </c>
      <c r="B598" s="87"/>
      <c r="C598" s="87" t="s">
        <v>144</v>
      </c>
      <c r="D598" s="88"/>
      <c r="E598" s="89">
        <v>70</v>
      </c>
      <c r="F598" s="88" t="s">
        <v>117</v>
      </c>
      <c r="G598" s="86">
        <v>59</v>
      </c>
      <c r="H598" s="86">
        <v>4130</v>
      </c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73"/>
      <c r="W598" s="73"/>
      <c r="AA598" s="94"/>
    </row>
    <row r="599" s="66" customFormat="1" spans="1:27">
      <c r="A599" s="77">
        <v>590</v>
      </c>
      <c r="B599" s="87"/>
      <c r="C599" s="87" t="s">
        <v>145</v>
      </c>
      <c r="D599" s="88"/>
      <c r="E599" s="89">
        <v>8</v>
      </c>
      <c r="F599" s="88" t="s">
        <v>146</v>
      </c>
      <c r="G599" s="86">
        <v>20</v>
      </c>
      <c r="H599" s="86">
        <v>160</v>
      </c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73"/>
      <c r="W599" s="73"/>
      <c r="AA599" s="94"/>
    </row>
    <row r="600" s="66" customFormat="1" spans="1:27">
      <c r="A600" s="77">
        <v>591</v>
      </c>
      <c r="B600" s="87"/>
      <c r="C600" s="87" t="s">
        <v>147</v>
      </c>
      <c r="D600" s="88"/>
      <c r="E600" s="89">
        <v>60</v>
      </c>
      <c r="F600" s="88" t="s">
        <v>114</v>
      </c>
      <c r="G600" s="86">
        <v>100</v>
      </c>
      <c r="H600" s="86">
        <v>6000</v>
      </c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73"/>
      <c r="W600" s="73"/>
      <c r="AA600" s="94"/>
    </row>
    <row r="601" s="66" customFormat="1" spans="1:27">
      <c r="A601" s="77">
        <v>592</v>
      </c>
      <c r="B601" s="87"/>
      <c r="C601" s="87" t="s">
        <v>148</v>
      </c>
      <c r="D601" s="88"/>
      <c r="E601" s="89">
        <v>3</v>
      </c>
      <c r="F601" s="88" t="s">
        <v>114</v>
      </c>
      <c r="G601" s="86">
        <v>100</v>
      </c>
      <c r="H601" s="86">
        <v>300</v>
      </c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73"/>
      <c r="W601" s="73"/>
      <c r="AA601" s="94"/>
    </row>
    <row r="602" s="66" customFormat="1" spans="1:27">
      <c r="A602" s="77">
        <v>593</v>
      </c>
      <c r="B602" s="87"/>
      <c r="C602" s="87" t="s">
        <v>339</v>
      </c>
      <c r="D602" s="88"/>
      <c r="E602" s="89">
        <v>8</v>
      </c>
      <c r="F602" s="88" t="s">
        <v>150</v>
      </c>
      <c r="G602" s="86">
        <v>150</v>
      </c>
      <c r="H602" s="86">
        <v>1200</v>
      </c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73"/>
      <c r="W602" s="73"/>
      <c r="AA602" s="94"/>
    </row>
    <row r="603" s="66" customFormat="1" spans="1:27">
      <c r="A603" s="77">
        <v>594</v>
      </c>
      <c r="B603" s="87"/>
      <c r="C603" s="87" t="s">
        <v>157</v>
      </c>
      <c r="D603" s="88"/>
      <c r="E603" s="89">
        <v>6</v>
      </c>
      <c r="F603" s="88" t="s">
        <v>158</v>
      </c>
      <c r="G603" s="86">
        <v>300</v>
      </c>
      <c r="H603" s="86">
        <v>1800</v>
      </c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73"/>
      <c r="W603" s="73"/>
      <c r="AA603" s="94"/>
    </row>
    <row r="604" s="66" customFormat="1" spans="1:27">
      <c r="A604" s="77">
        <v>595</v>
      </c>
      <c r="B604" s="87"/>
      <c r="C604" s="87" t="s">
        <v>159</v>
      </c>
      <c r="D604" s="88"/>
      <c r="E604" s="89">
        <v>6</v>
      </c>
      <c r="F604" s="88" t="s">
        <v>158</v>
      </c>
      <c r="G604" s="86">
        <v>300</v>
      </c>
      <c r="H604" s="86">
        <v>1800</v>
      </c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73"/>
      <c r="W604" s="73"/>
      <c r="AA604" s="94"/>
    </row>
    <row r="605" s="66" customFormat="1" spans="1:27">
      <c r="A605" s="77">
        <v>596</v>
      </c>
      <c r="B605" s="87"/>
      <c r="C605" s="87" t="s">
        <v>160</v>
      </c>
      <c r="D605" s="88"/>
      <c r="E605" s="89">
        <v>6</v>
      </c>
      <c r="F605" s="88" t="s">
        <v>158</v>
      </c>
      <c r="G605" s="86">
        <v>300</v>
      </c>
      <c r="H605" s="86">
        <v>1800</v>
      </c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73"/>
      <c r="W605" s="73"/>
      <c r="AA605" s="94"/>
    </row>
    <row r="606" s="66" customFormat="1" spans="1:27">
      <c r="A606" s="77">
        <v>597</v>
      </c>
      <c r="B606" s="87"/>
      <c r="C606" s="87" t="s">
        <v>161</v>
      </c>
      <c r="D606" s="88"/>
      <c r="E606" s="89">
        <v>6</v>
      </c>
      <c r="F606" s="88" t="s">
        <v>158</v>
      </c>
      <c r="G606" s="86">
        <v>300</v>
      </c>
      <c r="H606" s="86">
        <v>1800</v>
      </c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73"/>
      <c r="W606" s="73"/>
      <c r="AA606" s="94"/>
    </row>
    <row r="607" s="66" customFormat="1" spans="1:27">
      <c r="A607" s="77">
        <v>598</v>
      </c>
      <c r="B607" s="87"/>
      <c r="C607" s="87" t="s">
        <v>156</v>
      </c>
      <c r="D607" s="88"/>
      <c r="E607" s="89">
        <v>1</v>
      </c>
      <c r="F607" s="88" t="s">
        <v>310</v>
      </c>
      <c r="G607" s="86">
        <v>4500</v>
      </c>
      <c r="H607" s="86">
        <v>4500</v>
      </c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73"/>
      <c r="W607" s="73"/>
      <c r="AA607" s="94"/>
    </row>
    <row r="608" s="66" customFormat="1" spans="1:27">
      <c r="A608" s="77">
        <v>599</v>
      </c>
      <c r="B608" s="84" t="s">
        <v>32</v>
      </c>
      <c r="C608" s="84" t="s">
        <v>340</v>
      </c>
      <c r="D608" s="85" t="s">
        <v>26</v>
      </c>
      <c r="E608" s="85"/>
      <c r="F608" s="85"/>
      <c r="G608" s="84"/>
      <c r="H608" s="86">
        <v>300000</v>
      </c>
      <c r="I608" s="84" t="s">
        <v>27</v>
      </c>
      <c r="J608" s="92"/>
      <c r="K608" s="92"/>
      <c r="L608" s="92"/>
      <c r="M608" s="92">
        <v>1</v>
      </c>
      <c r="N608" s="92"/>
      <c r="O608" s="92"/>
      <c r="P608" s="92"/>
      <c r="Q608" s="92"/>
      <c r="R608" s="92"/>
      <c r="S608" s="92">
        <v>1</v>
      </c>
      <c r="T608" s="92"/>
      <c r="U608" s="92"/>
      <c r="V608" s="73"/>
      <c r="W608" s="73"/>
      <c r="AA608" s="94"/>
    </row>
    <row r="609" s="66" customFormat="1" spans="1:27">
      <c r="A609" s="77">
        <v>600</v>
      </c>
      <c r="B609" s="87"/>
      <c r="C609" s="87" t="s">
        <v>341</v>
      </c>
      <c r="D609" s="88"/>
      <c r="E609" s="89">
        <v>400</v>
      </c>
      <c r="F609" s="88" t="s">
        <v>124</v>
      </c>
      <c r="G609" s="86">
        <v>120</v>
      </c>
      <c r="H609" s="86">
        <v>48000</v>
      </c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73"/>
      <c r="W609" s="73"/>
      <c r="AA609" s="94"/>
    </row>
    <row r="610" s="66" customFormat="1" spans="1:27">
      <c r="A610" s="77">
        <v>601</v>
      </c>
      <c r="B610" s="87"/>
      <c r="C610" s="87" t="s">
        <v>342</v>
      </c>
      <c r="D610" s="88"/>
      <c r="E610" s="89">
        <v>400</v>
      </c>
      <c r="F610" s="88" t="s">
        <v>124</v>
      </c>
      <c r="G610" s="86">
        <v>180</v>
      </c>
      <c r="H610" s="86">
        <v>72000</v>
      </c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73"/>
      <c r="W610" s="73"/>
      <c r="AA610" s="94"/>
    </row>
    <row r="611" s="66" customFormat="1" spans="1:27">
      <c r="A611" s="77">
        <v>602</v>
      </c>
      <c r="B611" s="87"/>
      <c r="C611" s="87" t="s">
        <v>343</v>
      </c>
      <c r="D611" s="88"/>
      <c r="E611" s="89">
        <v>400</v>
      </c>
      <c r="F611" s="88" t="s">
        <v>124</v>
      </c>
      <c r="G611" s="86">
        <v>120</v>
      </c>
      <c r="H611" s="86">
        <v>48000</v>
      </c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73"/>
      <c r="W611" s="73"/>
      <c r="AA611" s="94"/>
    </row>
    <row r="612" s="66" customFormat="1" spans="1:27">
      <c r="A612" s="77">
        <v>603</v>
      </c>
      <c r="B612" s="87"/>
      <c r="C612" s="87" t="s">
        <v>344</v>
      </c>
      <c r="D612" s="88"/>
      <c r="E612" s="89">
        <v>8</v>
      </c>
      <c r="F612" s="88" t="s">
        <v>112</v>
      </c>
      <c r="G612" s="86">
        <v>400</v>
      </c>
      <c r="H612" s="86">
        <v>3200</v>
      </c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73"/>
      <c r="W612" s="73"/>
      <c r="AA612" s="94"/>
    </row>
    <row r="613" s="66" customFormat="1" spans="1:27">
      <c r="A613" s="77">
        <v>604</v>
      </c>
      <c r="B613" s="87"/>
      <c r="C613" s="87" t="s">
        <v>345</v>
      </c>
      <c r="D613" s="88"/>
      <c r="E613" s="89">
        <v>300</v>
      </c>
      <c r="F613" s="88" t="s">
        <v>346</v>
      </c>
      <c r="G613" s="86">
        <v>45</v>
      </c>
      <c r="H613" s="86">
        <v>13500</v>
      </c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73"/>
      <c r="W613" s="73"/>
      <c r="AA613" s="94"/>
    </row>
    <row r="614" s="66" customFormat="1" spans="1:27">
      <c r="A614" s="77">
        <v>605</v>
      </c>
      <c r="B614" s="87"/>
      <c r="C614" s="87" t="s">
        <v>347</v>
      </c>
      <c r="D614" s="88"/>
      <c r="E614" s="89">
        <v>12</v>
      </c>
      <c r="F614" s="88" t="s">
        <v>108</v>
      </c>
      <c r="G614" s="86">
        <v>150</v>
      </c>
      <c r="H614" s="86">
        <v>1800</v>
      </c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73"/>
      <c r="W614" s="73"/>
      <c r="AA614" s="94"/>
    </row>
    <row r="615" s="66" customFormat="1" spans="1:27">
      <c r="A615" s="77">
        <v>606</v>
      </c>
      <c r="B615" s="87"/>
      <c r="C615" s="87" t="s">
        <v>348</v>
      </c>
      <c r="D615" s="88"/>
      <c r="E615" s="89">
        <v>10</v>
      </c>
      <c r="F615" s="88" t="s">
        <v>349</v>
      </c>
      <c r="G615" s="86">
        <v>100</v>
      </c>
      <c r="H615" s="86">
        <v>1000</v>
      </c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73"/>
      <c r="W615" s="73"/>
      <c r="AA615" s="94"/>
    </row>
    <row r="616" s="66" customFormat="1" spans="1:27">
      <c r="A616" s="77">
        <v>607</v>
      </c>
      <c r="B616" s="87"/>
      <c r="C616" s="87" t="s">
        <v>350</v>
      </c>
      <c r="D616" s="88"/>
      <c r="E616" s="89">
        <v>8</v>
      </c>
      <c r="F616" s="88" t="s">
        <v>349</v>
      </c>
      <c r="G616" s="86">
        <v>22</v>
      </c>
      <c r="H616" s="86">
        <v>176</v>
      </c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73"/>
      <c r="W616" s="73"/>
      <c r="AA616" s="94"/>
    </row>
    <row r="617" s="66" customFormat="1" spans="1:27">
      <c r="A617" s="77">
        <v>608</v>
      </c>
      <c r="B617" s="87"/>
      <c r="C617" s="87" t="s">
        <v>351</v>
      </c>
      <c r="D617" s="88"/>
      <c r="E617" s="89">
        <v>6</v>
      </c>
      <c r="F617" s="88" t="s">
        <v>349</v>
      </c>
      <c r="G617" s="86">
        <v>268</v>
      </c>
      <c r="H617" s="86">
        <v>1608</v>
      </c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73"/>
      <c r="W617" s="73"/>
      <c r="AA617" s="94"/>
    </row>
    <row r="618" s="66" customFormat="1" spans="1:27">
      <c r="A618" s="77">
        <v>609</v>
      </c>
      <c r="B618" s="87"/>
      <c r="C618" s="87" t="s">
        <v>352</v>
      </c>
      <c r="D618" s="88"/>
      <c r="E618" s="89">
        <v>8</v>
      </c>
      <c r="F618" s="88" t="s">
        <v>205</v>
      </c>
      <c r="G618" s="86">
        <v>300</v>
      </c>
      <c r="H618" s="86">
        <v>2400</v>
      </c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73"/>
      <c r="W618" s="73"/>
      <c r="AA618" s="94"/>
    </row>
    <row r="619" s="66" customFormat="1" spans="1:27">
      <c r="A619" s="77">
        <v>610</v>
      </c>
      <c r="B619" s="87"/>
      <c r="C619" s="87" t="s">
        <v>353</v>
      </c>
      <c r="D619" s="88"/>
      <c r="E619" s="89">
        <v>22</v>
      </c>
      <c r="F619" s="88" t="s">
        <v>354</v>
      </c>
      <c r="G619" s="86">
        <v>350</v>
      </c>
      <c r="H619" s="86">
        <v>7700</v>
      </c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73"/>
      <c r="W619" s="73"/>
      <c r="AA619" s="94"/>
    </row>
    <row r="620" s="66" customFormat="1" spans="1:27">
      <c r="A620" s="77">
        <v>611</v>
      </c>
      <c r="B620" s="87"/>
      <c r="C620" s="87" t="s">
        <v>355</v>
      </c>
      <c r="D620" s="88"/>
      <c r="E620" s="89">
        <v>4</v>
      </c>
      <c r="F620" s="88" t="s">
        <v>310</v>
      </c>
      <c r="G620" s="86">
        <v>2850</v>
      </c>
      <c r="H620" s="86">
        <v>11400</v>
      </c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73"/>
      <c r="W620" s="73"/>
      <c r="AA620" s="94"/>
    </row>
    <row r="621" s="66" customFormat="1" spans="1:27">
      <c r="A621" s="77">
        <v>612</v>
      </c>
      <c r="B621" s="87"/>
      <c r="C621" s="87" t="s">
        <v>356</v>
      </c>
      <c r="D621" s="88"/>
      <c r="E621" s="89">
        <v>56</v>
      </c>
      <c r="F621" s="88" t="s">
        <v>310</v>
      </c>
      <c r="G621" s="86">
        <v>380</v>
      </c>
      <c r="H621" s="86">
        <v>21280</v>
      </c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73"/>
      <c r="W621" s="73"/>
      <c r="AA621" s="94"/>
    </row>
    <row r="622" s="66" customFormat="1" spans="1:27">
      <c r="A622" s="77">
        <v>613</v>
      </c>
      <c r="B622" s="87"/>
      <c r="C622" s="87" t="s">
        <v>357</v>
      </c>
      <c r="D622" s="88"/>
      <c r="E622" s="89">
        <v>8</v>
      </c>
      <c r="F622" s="88" t="s">
        <v>349</v>
      </c>
      <c r="G622" s="86">
        <v>240</v>
      </c>
      <c r="H622" s="86">
        <v>1920</v>
      </c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73"/>
      <c r="W622" s="73"/>
      <c r="AA622" s="94"/>
    </row>
    <row r="623" s="66" customFormat="1" spans="1:27">
      <c r="A623" s="77">
        <v>614</v>
      </c>
      <c r="B623" s="87"/>
      <c r="C623" s="87" t="s">
        <v>358</v>
      </c>
      <c r="D623" s="88"/>
      <c r="E623" s="89">
        <v>8</v>
      </c>
      <c r="F623" s="88" t="s">
        <v>349</v>
      </c>
      <c r="G623" s="86">
        <v>740</v>
      </c>
      <c r="H623" s="86">
        <v>5920</v>
      </c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73"/>
      <c r="W623" s="73"/>
      <c r="AA623" s="94"/>
    </row>
    <row r="624" s="66" customFormat="1" spans="1:27">
      <c r="A624" s="77">
        <v>615</v>
      </c>
      <c r="B624" s="87"/>
      <c r="C624" s="87" t="s">
        <v>359</v>
      </c>
      <c r="D624" s="88"/>
      <c r="E624" s="89">
        <v>8</v>
      </c>
      <c r="F624" s="88" t="s">
        <v>349</v>
      </c>
      <c r="G624" s="86">
        <v>300</v>
      </c>
      <c r="H624" s="86">
        <v>2400</v>
      </c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73"/>
      <c r="W624" s="73"/>
      <c r="AA624" s="94"/>
    </row>
    <row r="625" s="66" customFormat="1" spans="1:27">
      <c r="A625" s="77">
        <v>616</v>
      </c>
      <c r="B625" s="87"/>
      <c r="C625" s="87" t="s">
        <v>360</v>
      </c>
      <c r="D625" s="88"/>
      <c r="E625" s="89">
        <v>20</v>
      </c>
      <c r="F625" s="88" t="s">
        <v>361</v>
      </c>
      <c r="G625" s="86">
        <v>663.5</v>
      </c>
      <c r="H625" s="86">
        <v>13270</v>
      </c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73"/>
      <c r="W625" s="73"/>
      <c r="AA625" s="94"/>
    </row>
    <row r="626" s="66" customFormat="1" spans="1:27">
      <c r="A626" s="77">
        <v>617</v>
      </c>
      <c r="B626" s="87"/>
      <c r="C626" s="87" t="s">
        <v>362</v>
      </c>
      <c r="D626" s="88"/>
      <c r="E626" s="89">
        <v>56</v>
      </c>
      <c r="F626" s="88" t="s">
        <v>361</v>
      </c>
      <c r="G626" s="86">
        <v>13</v>
      </c>
      <c r="H626" s="86">
        <v>728</v>
      </c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73"/>
      <c r="W626" s="73"/>
      <c r="AA626" s="94"/>
    </row>
    <row r="627" s="66" customFormat="1" spans="1:27">
      <c r="A627" s="77">
        <v>618</v>
      </c>
      <c r="B627" s="87"/>
      <c r="C627" s="87" t="s">
        <v>363</v>
      </c>
      <c r="D627" s="88"/>
      <c r="E627" s="89">
        <v>200</v>
      </c>
      <c r="F627" s="88" t="s">
        <v>361</v>
      </c>
      <c r="G627" s="86">
        <v>213.91</v>
      </c>
      <c r="H627" s="86">
        <v>42782</v>
      </c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73"/>
      <c r="W627" s="73"/>
      <c r="AA627" s="94"/>
    </row>
    <row r="628" s="66" customFormat="1" spans="1:27">
      <c r="A628" s="77">
        <v>619</v>
      </c>
      <c r="B628" s="87"/>
      <c r="C628" s="87" t="s">
        <v>364</v>
      </c>
      <c r="D628" s="88"/>
      <c r="E628" s="89">
        <v>16</v>
      </c>
      <c r="F628" s="88" t="s">
        <v>349</v>
      </c>
      <c r="G628" s="86">
        <v>50</v>
      </c>
      <c r="H628" s="86">
        <v>800</v>
      </c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73"/>
      <c r="W628" s="73"/>
      <c r="AA628" s="94"/>
    </row>
    <row r="629" s="66" customFormat="1" spans="1:27">
      <c r="A629" s="77">
        <v>620</v>
      </c>
      <c r="B629" s="87"/>
      <c r="C629" s="87" t="s">
        <v>365</v>
      </c>
      <c r="D629" s="88"/>
      <c r="E629" s="89">
        <v>2</v>
      </c>
      <c r="F629" s="88" t="s">
        <v>349</v>
      </c>
      <c r="G629" s="86">
        <v>58</v>
      </c>
      <c r="H629" s="86">
        <v>116</v>
      </c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73"/>
      <c r="W629" s="73"/>
      <c r="AA629" s="94"/>
    </row>
    <row r="630" s="66" customFormat="1" ht="31" spans="1:27">
      <c r="A630" s="77">
        <v>621</v>
      </c>
      <c r="B630" s="84" t="s">
        <v>32</v>
      </c>
      <c r="C630" s="84" t="s">
        <v>366</v>
      </c>
      <c r="D630" s="85" t="s">
        <v>26</v>
      </c>
      <c r="E630" s="85"/>
      <c r="F630" s="85"/>
      <c r="G630" s="84"/>
      <c r="H630" s="86">
        <v>386200</v>
      </c>
      <c r="I630" s="84" t="s">
        <v>27</v>
      </c>
      <c r="J630" s="91"/>
      <c r="K630" s="91"/>
      <c r="L630" s="91"/>
      <c r="M630" s="91"/>
      <c r="N630" s="91"/>
      <c r="O630" s="91"/>
      <c r="P630" s="91"/>
      <c r="Q630" s="91"/>
      <c r="R630" s="91"/>
      <c r="S630" s="92">
        <v>1</v>
      </c>
      <c r="T630" s="91"/>
      <c r="U630" s="91"/>
      <c r="V630" s="73"/>
      <c r="W630" s="73"/>
      <c r="AA630" s="94"/>
    </row>
    <row r="631" s="66" customFormat="1" spans="1:27">
      <c r="A631" s="77">
        <v>622</v>
      </c>
      <c r="B631" s="87"/>
      <c r="C631" s="87" t="s">
        <v>99</v>
      </c>
      <c r="D631" s="88"/>
      <c r="E631" s="89">
        <v>100</v>
      </c>
      <c r="F631" s="88" t="s">
        <v>100</v>
      </c>
      <c r="G631" s="86">
        <v>120</v>
      </c>
      <c r="H631" s="86">
        <v>12000</v>
      </c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73"/>
      <c r="W631" s="73"/>
      <c r="AA631" s="94"/>
    </row>
    <row r="632" s="66" customFormat="1" spans="1:27">
      <c r="A632" s="77">
        <v>623</v>
      </c>
      <c r="B632" s="87"/>
      <c r="C632" s="87" t="s">
        <v>101</v>
      </c>
      <c r="D632" s="88"/>
      <c r="E632" s="89">
        <v>100</v>
      </c>
      <c r="F632" s="88" t="s">
        <v>100</v>
      </c>
      <c r="G632" s="86">
        <v>180</v>
      </c>
      <c r="H632" s="86">
        <v>18000</v>
      </c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73"/>
      <c r="W632" s="73"/>
      <c r="AA632" s="94"/>
    </row>
    <row r="633" s="66" customFormat="1" spans="1:27">
      <c r="A633" s="77">
        <v>624</v>
      </c>
      <c r="B633" s="87"/>
      <c r="C633" s="87" t="s">
        <v>102</v>
      </c>
      <c r="D633" s="88"/>
      <c r="E633" s="89">
        <v>100</v>
      </c>
      <c r="F633" s="88" t="s">
        <v>100</v>
      </c>
      <c r="G633" s="86">
        <v>120</v>
      </c>
      <c r="H633" s="86">
        <v>12000</v>
      </c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73"/>
      <c r="W633" s="73"/>
      <c r="AA633" s="94"/>
    </row>
    <row r="634" s="66" customFormat="1" spans="1:27">
      <c r="A634" s="77">
        <v>625</v>
      </c>
      <c r="B634" s="87"/>
      <c r="C634" s="87" t="s">
        <v>99</v>
      </c>
      <c r="D634" s="88"/>
      <c r="E634" s="89">
        <v>100</v>
      </c>
      <c r="F634" s="88" t="s">
        <v>100</v>
      </c>
      <c r="G634" s="86">
        <v>120</v>
      </c>
      <c r="H634" s="86">
        <v>12000</v>
      </c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73"/>
      <c r="W634" s="73"/>
      <c r="AA634" s="94"/>
    </row>
    <row r="635" s="66" customFormat="1" spans="1:27">
      <c r="A635" s="77">
        <v>626</v>
      </c>
      <c r="B635" s="87"/>
      <c r="C635" s="87" t="s">
        <v>101</v>
      </c>
      <c r="D635" s="88"/>
      <c r="E635" s="89">
        <v>100</v>
      </c>
      <c r="F635" s="88" t="s">
        <v>100</v>
      </c>
      <c r="G635" s="86">
        <v>180</v>
      </c>
      <c r="H635" s="86">
        <v>18000</v>
      </c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73"/>
      <c r="W635" s="73"/>
      <c r="AA635" s="94"/>
    </row>
    <row r="636" s="66" customFormat="1" spans="1:27">
      <c r="A636" s="77">
        <v>627</v>
      </c>
      <c r="B636" s="87"/>
      <c r="C636" s="87" t="s">
        <v>102</v>
      </c>
      <c r="D636" s="88"/>
      <c r="E636" s="89">
        <v>100</v>
      </c>
      <c r="F636" s="88" t="s">
        <v>100</v>
      </c>
      <c r="G636" s="86">
        <v>120</v>
      </c>
      <c r="H636" s="86">
        <v>12000</v>
      </c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73"/>
      <c r="W636" s="73"/>
      <c r="AA636" s="94"/>
    </row>
    <row r="637" s="66" customFormat="1" spans="1:27">
      <c r="A637" s="77">
        <v>628</v>
      </c>
      <c r="B637" s="87"/>
      <c r="C637" s="87" t="s">
        <v>99</v>
      </c>
      <c r="D637" s="88"/>
      <c r="E637" s="89">
        <v>100</v>
      </c>
      <c r="F637" s="88" t="s">
        <v>100</v>
      </c>
      <c r="G637" s="86">
        <v>120</v>
      </c>
      <c r="H637" s="86">
        <v>12000</v>
      </c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73"/>
      <c r="W637" s="73"/>
      <c r="AA637" s="94"/>
    </row>
    <row r="638" s="66" customFormat="1" spans="1:27">
      <c r="A638" s="77">
        <v>629</v>
      </c>
      <c r="B638" s="87"/>
      <c r="C638" s="87" t="s">
        <v>101</v>
      </c>
      <c r="D638" s="88"/>
      <c r="E638" s="89">
        <v>100</v>
      </c>
      <c r="F638" s="88" t="s">
        <v>100</v>
      </c>
      <c r="G638" s="86">
        <v>180</v>
      </c>
      <c r="H638" s="86">
        <v>18000</v>
      </c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73"/>
      <c r="W638" s="73"/>
      <c r="AA638" s="94"/>
    </row>
    <row r="639" s="66" customFormat="1" spans="1:27">
      <c r="A639" s="77">
        <v>630</v>
      </c>
      <c r="B639" s="87"/>
      <c r="C639" s="87" t="s">
        <v>102</v>
      </c>
      <c r="D639" s="88"/>
      <c r="E639" s="89">
        <v>100</v>
      </c>
      <c r="F639" s="88" t="s">
        <v>100</v>
      </c>
      <c r="G639" s="86">
        <v>120</v>
      </c>
      <c r="H639" s="86">
        <v>12000</v>
      </c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73"/>
      <c r="W639" s="73"/>
      <c r="AA639" s="94"/>
    </row>
    <row r="640" s="66" customFormat="1" spans="1:27">
      <c r="A640" s="77">
        <v>631</v>
      </c>
      <c r="B640" s="87"/>
      <c r="C640" s="87" t="s">
        <v>111</v>
      </c>
      <c r="D640" s="88"/>
      <c r="E640" s="89">
        <v>3</v>
      </c>
      <c r="F640" s="88" t="s">
        <v>112</v>
      </c>
      <c r="G640" s="86">
        <v>100</v>
      </c>
      <c r="H640" s="86">
        <v>300</v>
      </c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73"/>
      <c r="W640" s="73"/>
      <c r="AA640" s="94"/>
    </row>
    <row r="641" s="66" customFormat="1" spans="1:27">
      <c r="A641" s="77">
        <v>632</v>
      </c>
      <c r="B641" s="87"/>
      <c r="C641" s="87" t="s">
        <v>113</v>
      </c>
      <c r="D641" s="88"/>
      <c r="E641" s="89">
        <v>100</v>
      </c>
      <c r="F641" s="88" t="s">
        <v>114</v>
      </c>
      <c r="G641" s="86">
        <v>95</v>
      </c>
      <c r="H641" s="86">
        <v>9500</v>
      </c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73"/>
      <c r="W641" s="73"/>
      <c r="AA641" s="94"/>
    </row>
    <row r="642" s="66" customFormat="1" spans="1:27">
      <c r="A642" s="77">
        <v>633</v>
      </c>
      <c r="B642" s="87"/>
      <c r="C642" s="87" t="s">
        <v>119</v>
      </c>
      <c r="D642" s="88"/>
      <c r="E642" s="89">
        <v>100</v>
      </c>
      <c r="F642" s="88" t="s">
        <v>114</v>
      </c>
      <c r="G642" s="86">
        <v>90</v>
      </c>
      <c r="H642" s="86">
        <v>9000</v>
      </c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73"/>
      <c r="W642" s="73"/>
      <c r="AA642" s="94"/>
    </row>
    <row r="643" s="66" customFormat="1" spans="1:27">
      <c r="A643" s="77">
        <v>634</v>
      </c>
      <c r="B643" s="87"/>
      <c r="C643" s="87" t="s">
        <v>99</v>
      </c>
      <c r="D643" s="88"/>
      <c r="E643" s="89">
        <v>15</v>
      </c>
      <c r="F643" s="88" t="s">
        <v>100</v>
      </c>
      <c r="G643" s="86">
        <v>120</v>
      </c>
      <c r="H643" s="86">
        <v>1800</v>
      </c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73"/>
      <c r="W643" s="73"/>
      <c r="AA643" s="94"/>
    </row>
    <row r="644" s="66" customFormat="1" spans="1:27">
      <c r="A644" s="77">
        <v>635</v>
      </c>
      <c r="B644" s="87"/>
      <c r="C644" s="87" t="s">
        <v>101</v>
      </c>
      <c r="D644" s="88"/>
      <c r="E644" s="89">
        <v>15</v>
      </c>
      <c r="F644" s="88" t="s">
        <v>100</v>
      </c>
      <c r="G644" s="86">
        <v>180</v>
      </c>
      <c r="H644" s="86">
        <v>2700</v>
      </c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73"/>
      <c r="W644" s="73"/>
      <c r="AA644" s="94"/>
    </row>
    <row r="645" s="66" customFormat="1" spans="1:27">
      <c r="A645" s="77">
        <v>636</v>
      </c>
      <c r="B645" s="87"/>
      <c r="C645" s="87" t="s">
        <v>102</v>
      </c>
      <c r="D645" s="88"/>
      <c r="E645" s="89">
        <v>15</v>
      </c>
      <c r="F645" s="88" t="s">
        <v>100</v>
      </c>
      <c r="G645" s="86">
        <v>120</v>
      </c>
      <c r="H645" s="86">
        <v>1800</v>
      </c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73"/>
      <c r="W645" s="73"/>
      <c r="AA645" s="94"/>
    </row>
    <row r="646" s="66" customFormat="1" spans="1:27">
      <c r="A646" s="77">
        <v>637</v>
      </c>
      <c r="B646" s="87"/>
      <c r="C646" s="87" t="s">
        <v>109</v>
      </c>
      <c r="D646" s="88"/>
      <c r="E646" s="89">
        <v>3</v>
      </c>
      <c r="F646" s="88" t="s">
        <v>110</v>
      </c>
      <c r="G646" s="86">
        <v>7000</v>
      </c>
      <c r="H646" s="86">
        <v>21000</v>
      </c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73"/>
      <c r="W646" s="73"/>
      <c r="AA646" s="94"/>
    </row>
    <row r="647" s="66" customFormat="1" spans="1:27">
      <c r="A647" s="77">
        <v>638</v>
      </c>
      <c r="B647" s="87"/>
      <c r="C647" s="87" t="s">
        <v>121</v>
      </c>
      <c r="D647" s="88"/>
      <c r="E647" s="89">
        <v>28</v>
      </c>
      <c r="F647" s="88" t="s">
        <v>100</v>
      </c>
      <c r="G647" s="86">
        <v>200</v>
      </c>
      <c r="H647" s="86">
        <v>5600</v>
      </c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73"/>
      <c r="W647" s="73"/>
      <c r="AA647" s="94"/>
    </row>
    <row r="648" s="66" customFormat="1" spans="1:27">
      <c r="A648" s="77">
        <v>639</v>
      </c>
      <c r="B648" s="87"/>
      <c r="C648" s="87" t="s">
        <v>99</v>
      </c>
      <c r="D648" s="88"/>
      <c r="E648" s="89">
        <v>30</v>
      </c>
      <c r="F648" s="88" t="s">
        <v>100</v>
      </c>
      <c r="G648" s="86">
        <v>120</v>
      </c>
      <c r="H648" s="86">
        <v>3600</v>
      </c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73"/>
      <c r="W648" s="73"/>
      <c r="AA648" s="94"/>
    </row>
    <row r="649" s="66" customFormat="1" spans="1:27">
      <c r="A649" s="77">
        <v>640</v>
      </c>
      <c r="B649" s="87"/>
      <c r="C649" s="87" t="s">
        <v>101</v>
      </c>
      <c r="D649" s="88"/>
      <c r="E649" s="89">
        <v>30</v>
      </c>
      <c r="F649" s="88" t="s">
        <v>100</v>
      </c>
      <c r="G649" s="86">
        <v>180</v>
      </c>
      <c r="H649" s="86">
        <v>5400</v>
      </c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73"/>
      <c r="W649" s="73"/>
      <c r="AA649" s="94"/>
    </row>
    <row r="650" s="66" customFormat="1" spans="1:27">
      <c r="A650" s="77">
        <v>641</v>
      </c>
      <c r="B650" s="87"/>
      <c r="C650" s="87" t="s">
        <v>102</v>
      </c>
      <c r="D650" s="88"/>
      <c r="E650" s="89">
        <v>30</v>
      </c>
      <c r="F650" s="88" t="s">
        <v>100</v>
      </c>
      <c r="G650" s="86">
        <v>120</v>
      </c>
      <c r="H650" s="86">
        <v>3600</v>
      </c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73"/>
      <c r="W650" s="73"/>
      <c r="AA650" s="94"/>
    </row>
    <row r="651" s="66" customFormat="1" spans="1:27">
      <c r="A651" s="77">
        <v>642</v>
      </c>
      <c r="B651" s="87"/>
      <c r="C651" s="87" t="s">
        <v>99</v>
      </c>
      <c r="D651" s="88"/>
      <c r="E651" s="89">
        <v>30</v>
      </c>
      <c r="F651" s="88" t="s">
        <v>100</v>
      </c>
      <c r="G651" s="86">
        <v>120</v>
      </c>
      <c r="H651" s="86">
        <v>3600</v>
      </c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73"/>
      <c r="W651" s="73"/>
      <c r="AA651" s="94"/>
    </row>
    <row r="652" s="66" customFormat="1" spans="1:27">
      <c r="A652" s="77">
        <v>643</v>
      </c>
      <c r="B652" s="87"/>
      <c r="C652" s="87" t="s">
        <v>101</v>
      </c>
      <c r="D652" s="88"/>
      <c r="E652" s="89">
        <v>30</v>
      </c>
      <c r="F652" s="88" t="s">
        <v>100</v>
      </c>
      <c r="G652" s="86">
        <v>180</v>
      </c>
      <c r="H652" s="86">
        <v>5400</v>
      </c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73"/>
      <c r="W652" s="73"/>
      <c r="AA652" s="94"/>
    </row>
    <row r="653" s="66" customFormat="1" spans="1:27">
      <c r="A653" s="77">
        <v>644</v>
      </c>
      <c r="B653" s="87"/>
      <c r="C653" s="87" t="s">
        <v>102</v>
      </c>
      <c r="D653" s="88"/>
      <c r="E653" s="89">
        <v>30</v>
      </c>
      <c r="F653" s="88" t="s">
        <v>100</v>
      </c>
      <c r="G653" s="86">
        <v>120</v>
      </c>
      <c r="H653" s="86">
        <v>3600</v>
      </c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73"/>
      <c r="W653" s="73"/>
      <c r="AA653" s="94"/>
    </row>
    <row r="654" s="66" customFormat="1" spans="1:27">
      <c r="A654" s="77">
        <v>645</v>
      </c>
      <c r="B654" s="87"/>
      <c r="C654" s="87" t="s">
        <v>99</v>
      </c>
      <c r="D654" s="88"/>
      <c r="E654" s="89">
        <v>30</v>
      </c>
      <c r="F654" s="88" t="s">
        <v>100</v>
      </c>
      <c r="G654" s="86">
        <v>120</v>
      </c>
      <c r="H654" s="86">
        <v>3600</v>
      </c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73"/>
      <c r="W654" s="73"/>
      <c r="AA654" s="94"/>
    </row>
    <row r="655" s="66" customFormat="1" spans="1:27">
      <c r="A655" s="77">
        <v>646</v>
      </c>
      <c r="B655" s="87"/>
      <c r="C655" s="87" t="s">
        <v>101</v>
      </c>
      <c r="D655" s="88"/>
      <c r="E655" s="89">
        <v>30</v>
      </c>
      <c r="F655" s="88" t="s">
        <v>100</v>
      </c>
      <c r="G655" s="86">
        <v>180</v>
      </c>
      <c r="H655" s="86">
        <v>5400</v>
      </c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73"/>
      <c r="W655" s="73"/>
      <c r="AA655" s="94"/>
    </row>
    <row r="656" s="66" customFormat="1" spans="1:27">
      <c r="A656" s="77">
        <v>647</v>
      </c>
      <c r="B656" s="87"/>
      <c r="C656" s="87" t="s">
        <v>102</v>
      </c>
      <c r="D656" s="88"/>
      <c r="E656" s="89">
        <v>30</v>
      </c>
      <c r="F656" s="88" t="s">
        <v>100</v>
      </c>
      <c r="G656" s="86">
        <v>120</v>
      </c>
      <c r="H656" s="86">
        <v>3600</v>
      </c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73"/>
      <c r="W656" s="73"/>
      <c r="AA656" s="94"/>
    </row>
    <row r="657" s="66" customFormat="1" spans="1:27">
      <c r="A657" s="77">
        <v>648</v>
      </c>
      <c r="B657" s="87"/>
      <c r="C657" s="87" t="s">
        <v>99</v>
      </c>
      <c r="D657" s="88"/>
      <c r="E657" s="89">
        <v>30</v>
      </c>
      <c r="F657" s="88" t="s">
        <v>100</v>
      </c>
      <c r="G657" s="86">
        <v>120</v>
      </c>
      <c r="H657" s="86">
        <v>3600</v>
      </c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73"/>
      <c r="W657" s="73"/>
      <c r="AA657" s="94"/>
    </row>
    <row r="658" s="66" customFormat="1" spans="1:27">
      <c r="A658" s="77">
        <v>649</v>
      </c>
      <c r="B658" s="87"/>
      <c r="C658" s="87" t="s">
        <v>101</v>
      </c>
      <c r="D658" s="88"/>
      <c r="E658" s="89">
        <v>30</v>
      </c>
      <c r="F658" s="88" t="s">
        <v>100</v>
      </c>
      <c r="G658" s="86">
        <v>180</v>
      </c>
      <c r="H658" s="86">
        <v>5400</v>
      </c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73"/>
      <c r="W658" s="73"/>
      <c r="AA658" s="94"/>
    </row>
    <row r="659" s="66" customFormat="1" spans="1:27">
      <c r="A659" s="77">
        <v>650</v>
      </c>
      <c r="B659" s="87"/>
      <c r="C659" s="87" t="s">
        <v>102</v>
      </c>
      <c r="D659" s="88"/>
      <c r="E659" s="89">
        <v>30</v>
      </c>
      <c r="F659" s="88" t="s">
        <v>100</v>
      </c>
      <c r="G659" s="86">
        <v>120</v>
      </c>
      <c r="H659" s="86">
        <v>3600</v>
      </c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73"/>
      <c r="W659" s="73"/>
      <c r="AA659" s="94"/>
    </row>
    <row r="660" s="66" customFormat="1" spans="1:27">
      <c r="A660" s="77">
        <v>651</v>
      </c>
      <c r="B660" s="87"/>
      <c r="C660" s="87" t="s">
        <v>99</v>
      </c>
      <c r="D660" s="88"/>
      <c r="E660" s="89">
        <v>30</v>
      </c>
      <c r="F660" s="88" t="s">
        <v>100</v>
      </c>
      <c r="G660" s="86">
        <v>120</v>
      </c>
      <c r="H660" s="86">
        <v>3600</v>
      </c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73"/>
      <c r="W660" s="73"/>
      <c r="AA660" s="94"/>
    </row>
    <row r="661" s="66" customFormat="1" spans="1:27">
      <c r="A661" s="77">
        <v>652</v>
      </c>
      <c r="B661" s="87"/>
      <c r="C661" s="87" t="s">
        <v>101</v>
      </c>
      <c r="D661" s="88"/>
      <c r="E661" s="89">
        <v>30</v>
      </c>
      <c r="F661" s="88" t="s">
        <v>100</v>
      </c>
      <c r="G661" s="86">
        <v>180</v>
      </c>
      <c r="H661" s="86">
        <v>5400</v>
      </c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73"/>
      <c r="W661" s="73"/>
      <c r="AA661" s="94"/>
    </row>
    <row r="662" s="66" customFormat="1" spans="1:27">
      <c r="A662" s="77">
        <v>653</v>
      </c>
      <c r="B662" s="87"/>
      <c r="C662" s="87" t="s">
        <v>102</v>
      </c>
      <c r="D662" s="88"/>
      <c r="E662" s="89">
        <v>30</v>
      </c>
      <c r="F662" s="88" t="s">
        <v>100</v>
      </c>
      <c r="G662" s="86">
        <v>120</v>
      </c>
      <c r="H662" s="86">
        <v>3600</v>
      </c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73"/>
      <c r="W662" s="73"/>
      <c r="AA662" s="94"/>
    </row>
    <row r="663" s="66" customFormat="1" spans="1:27">
      <c r="A663" s="77">
        <v>654</v>
      </c>
      <c r="B663" s="87"/>
      <c r="C663" s="87" t="s">
        <v>99</v>
      </c>
      <c r="D663" s="88"/>
      <c r="E663" s="89">
        <v>30</v>
      </c>
      <c r="F663" s="88" t="s">
        <v>100</v>
      </c>
      <c r="G663" s="86">
        <v>120</v>
      </c>
      <c r="H663" s="86">
        <v>3600</v>
      </c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73"/>
      <c r="W663" s="73"/>
      <c r="AA663" s="94"/>
    </row>
    <row r="664" s="66" customFormat="1" spans="1:27">
      <c r="A664" s="77">
        <v>655</v>
      </c>
      <c r="B664" s="87"/>
      <c r="C664" s="87" t="s">
        <v>101</v>
      </c>
      <c r="D664" s="88"/>
      <c r="E664" s="89">
        <v>30</v>
      </c>
      <c r="F664" s="88" t="s">
        <v>100</v>
      </c>
      <c r="G664" s="86">
        <v>180</v>
      </c>
      <c r="H664" s="86">
        <v>5400</v>
      </c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73"/>
      <c r="W664" s="73"/>
      <c r="AA664" s="94"/>
    </row>
    <row r="665" s="66" customFormat="1" spans="1:27">
      <c r="A665" s="77">
        <v>656</v>
      </c>
      <c r="B665" s="87"/>
      <c r="C665" s="87" t="s">
        <v>102</v>
      </c>
      <c r="D665" s="88"/>
      <c r="E665" s="89">
        <v>30</v>
      </c>
      <c r="F665" s="88" t="s">
        <v>100</v>
      </c>
      <c r="G665" s="86">
        <v>120</v>
      </c>
      <c r="H665" s="86">
        <v>3600</v>
      </c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73"/>
      <c r="W665" s="73"/>
      <c r="AA665" s="94"/>
    </row>
    <row r="666" s="66" customFormat="1" spans="1:27">
      <c r="A666" s="77">
        <v>657</v>
      </c>
      <c r="B666" s="87"/>
      <c r="C666" s="87" t="s">
        <v>99</v>
      </c>
      <c r="D666" s="88"/>
      <c r="E666" s="89">
        <v>30</v>
      </c>
      <c r="F666" s="88" t="s">
        <v>100</v>
      </c>
      <c r="G666" s="86">
        <v>120</v>
      </c>
      <c r="H666" s="86">
        <v>3600</v>
      </c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73"/>
      <c r="W666" s="73"/>
      <c r="AA666" s="94"/>
    </row>
    <row r="667" s="66" customFormat="1" spans="1:27">
      <c r="A667" s="77">
        <v>658</v>
      </c>
      <c r="B667" s="87"/>
      <c r="C667" s="87" t="s">
        <v>101</v>
      </c>
      <c r="D667" s="88"/>
      <c r="E667" s="89">
        <v>30</v>
      </c>
      <c r="F667" s="88" t="s">
        <v>100</v>
      </c>
      <c r="G667" s="86">
        <v>180</v>
      </c>
      <c r="H667" s="86">
        <v>5400</v>
      </c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73"/>
      <c r="W667" s="73"/>
      <c r="AA667" s="94"/>
    </row>
    <row r="668" s="66" customFormat="1" spans="1:27">
      <c r="A668" s="77">
        <v>659</v>
      </c>
      <c r="B668" s="87"/>
      <c r="C668" s="87" t="s">
        <v>102</v>
      </c>
      <c r="D668" s="88"/>
      <c r="E668" s="89">
        <v>30</v>
      </c>
      <c r="F668" s="88" t="s">
        <v>100</v>
      </c>
      <c r="G668" s="86">
        <v>120</v>
      </c>
      <c r="H668" s="86">
        <v>3600</v>
      </c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73"/>
      <c r="W668" s="73"/>
      <c r="AA668" s="94"/>
    </row>
    <row r="669" s="66" customFormat="1" spans="1:27">
      <c r="A669" s="77">
        <v>660</v>
      </c>
      <c r="B669" s="87"/>
      <c r="C669" s="87" t="s">
        <v>99</v>
      </c>
      <c r="D669" s="88"/>
      <c r="E669" s="89">
        <v>30</v>
      </c>
      <c r="F669" s="88" t="s">
        <v>100</v>
      </c>
      <c r="G669" s="86">
        <v>120</v>
      </c>
      <c r="H669" s="86">
        <v>3600</v>
      </c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73"/>
      <c r="W669" s="73"/>
      <c r="AA669" s="94"/>
    </row>
    <row r="670" s="66" customFormat="1" spans="1:27">
      <c r="A670" s="77">
        <v>661</v>
      </c>
      <c r="B670" s="87"/>
      <c r="C670" s="87" t="s">
        <v>101</v>
      </c>
      <c r="D670" s="88"/>
      <c r="E670" s="89">
        <v>30</v>
      </c>
      <c r="F670" s="88" t="s">
        <v>100</v>
      </c>
      <c r="G670" s="86">
        <v>180</v>
      </c>
      <c r="H670" s="86">
        <v>5400</v>
      </c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73"/>
      <c r="W670" s="73"/>
      <c r="AA670" s="94"/>
    </row>
    <row r="671" s="66" customFormat="1" spans="1:27">
      <c r="A671" s="77">
        <v>662</v>
      </c>
      <c r="B671" s="87"/>
      <c r="C671" s="87" t="s">
        <v>102</v>
      </c>
      <c r="D671" s="88"/>
      <c r="E671" s="89">
        <v>30</v>
      </c>
      <c r="F671" s="88" t="s">
        <v>100</v>
      </c>
      <c r="G671" s="86">
        <v>120</v>
      </c>
      <c r="H671" s="86">
        <v>3600</v>
      </c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73"/>
      <c r="W671" s="73"/>
      <c r="AA671" s="94"/>
    </row>
    <row r="672" s="66" customFormat="1" spans="1:27">
      <c r="A672" s="77">
        <v>663</v>
      </c>
      <c r="B672" s="87"/>
      <c r="C672" s="87" t="s">
        <v>99</v>
      </c>
      <c r="D672" s="88"/>
      <c r="E672" s="89">
        <v>30</v>
      </c>
      <c r="F672" s="88" t="s">
        <v>100</v>
      </c>
      <c r="G672" s="86">
        <v>120</v>
      </c>
      <c r="H672" s="86">
        <v>3600</v>
      </c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73"/>
      <c r="W672" s="73"/>
      <c r="AA672" s="94"/>
    </row>
    <row r="673" s="66" customFormat="1" spans="1:27">
      <c r="A673" s="77">
        <v>664</v>
      </c>
      <c r="B673" s="87"/>
      <c r="C673" s="87" t="s">
        <v>101</v>
      </c>
      <c r="D673" s="88"/>
      <c r="E673" s="89">
        <v>30</v>
      </c>
      <c r="F673" s="88" t="s">
        <v>100</v>
      </c>
      <c r="G673" s="86">
        <v>180</v>
      </c>
      <c r="H673" s="86">
        <v>5400</v>
      </c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73"/>
      <c r="W673" s="73"/>
      <c r="AA673" s="94"/>
    </row>
    <row r="674" s="66" customFormat="1" spans="1:27">
      <c r="A674" s="77">
        <v>665</v>
      </c>
      <c r="B674" s="87"/>
      <c r="C674" s="87" t="s">
        <v>102</v>
      </c>
      <c r="D674" s="88"/>
      <c r="E674" s="89">
        <v>30</v>
      </c>
      <c r="F674" s="88" t="s">
        <v>100</v>
      </c>
      <c r="G674" s="86">
        <v>120</v>
      </c>
      <c r="H674" s="86">
        <v>3600</v>
      </c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73"/>
      <c r="W674" s="73"/>
      <c r="AA674" s="94"/>
    </row>
    <row r="675" s="66" customFormat="1" spans="1:27">
      <c r="A675" s="77">
        <v>666</v>
      </c>
      <c r="B675" s="87"/>
      <c r="C675" s="87" t="s">
        <v>99</v>
      </c>
      <c r="D675" s="88"/>
      <c r="E675" s="89">
        <v>30</v>
      </c>
      <c r="F675" s="88" t="s">
        <v>100</v>
      </c>
      <c r="G675" s="86">
        <v>120</v>
      </c>
      <c r="H675" s="86">
        <v>3600</v>
      </c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73"/>
      <c r="W675" s="73"/>
      <c r="AA675" s="94"/>
    </row>
    <row r="676" s="66" customFormat="1" spans="1:27">
      <c r="A676" s="77">
        <v>667</v>
      </c>
      <c r="B676" s="87"/>
      <c r="C676" s="87" t="s">
        <v>101</v>
      </c>
      <c r="D676" s="88"/>
      <c r="E676" s="89">
        <v>30</v>
      </c>
      <c r="F676" s="88" t="s">
        <v>100</v>
      </c>
      <c r="G676" s="86">
        <v>180</v>
      </c>
      <c r="H676" s="86">
        <v>5400</v>
      </c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73"/>
      <c r="W676" s="73"/>
      <c r="AA676" s="94"/>
    </row>
    <row r="677" s="66" customFormat="1" spans="1:27">
      <c r="A677" s="77">
        <v>668</v>
      </c>
      <c r="B677" s="87"/>
      <c r="C677" s="87" t="s">
        <v>102</v>
      </c>
      <c r="D677" s="88"/>
      <c r="E677" s="89">
        <v>30</v>
      </c>
      <c r="F677" s="88" t="s">
        <v>100</v>
      </c>
      <c r="G677" s="86">
        <v>120</v>
      </c>
      <c r="H677" s="86">
        <v>3600</v>
      </c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73"/>
      <c r="W677" s="73"/>
      <c r="AA677" s="94"/>
    </row>
    <row r="678" s="66" customFormat="1" spans="1:27">
      <c r="A678" s="77">
        <v>669</v>
      </c>
      <c r="B678" s="87"/>
      <c r="C678" s="87" t="s">
        <v>99</v>
      </c>
      <c r="D678" s="88"/>
      <c r="E678" s="89">
        <v>30</v>
      </c>
      <c r="F678" s="88" t="s">
        <v>100</v>
      </c>
      <c r="G678" s="86">
        <v>150</v>
      </c>
      <c r="H678" s="86">
        <v>4500</v>
      </c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73"/>
      <c r="W678" s="73"/>
      <c r="AA678" s="94"/>
    </row>
    <row r="679" s="66" customFormat="1" spans="1:27">
      <c r="A679" s="77">
        <v>670</v>
      </c>
      <c r="B679" s="87"/>
      <c r="C679" s="87" t="s">
        <v>101</v>
      </c>
      <c r="D679" s="88"/>
      <c r="E679" s="89">
        <v>30</v>
      </c>
      <c r="F679" s="88" t="s">
        <v>100</v>
      </c>
      <c r="G679" s="86">
        <v>250</v>
      </c>
      <c r="H679" s="86">
        <v>7500</v>
      </c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73"/>
      <c r="W679" s="73"/>
      <c r="AA679" s="94"/>
    </row>
    <row r="680" s="66" customFormat="1" spans="1:27">
      <c r="A680" s="77">
        <v>671</v>
      </c>
      <c r="B680" s="87"/>
      <c r="C680" s="87" t="s">
        <v>102</v>
      </c>
      <c r="D680" s="88"/>
      <c r="E680" s="89">
        <v>30</v>
      </c>
      <c r="F680" s="88" t="s">
        <v>100</v>
      </c>
      <c r="G680" s="86">
        <v>150</v>
      </c>
      <c r="H680" s="86">
        <v>4500</v>
      </c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73"/>
      <c r="W680" s="73"/>
      <c r="AA680" s="94"/>
    </row>
    <row r="681" s="66" customFormat="1" spans="1:27">
      <c r="A681" s="77">
        <v>672</v>
      </c>
      <c r="B681" s="87"/>
      <c r="C681" s="87" t="s">
        <v>99</v>
      </c>
      <c r="D681" s="88"/>
      <c r="E681" s="89">
        <v>30</v>
      </c>
      <c r="F681" s="88" t="s">
        <v>100</v>
      </c>
      <c r="G681" s="86">
        <v>150</v>
      </c>
      <c r="H681" s="86">
        <v>4500</v>
      </c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73"/>
      <c r="W681" s="73"/>
      <c r="AA681" s="94"/>
    </row>
    <row r="682" s="66" customFormat="1" spans="1:27">
      <c r="A682" s="77">
        <v>673</v>
      </c>
      <c r="B682" s="87"/>
      <c r="C682" s="87" t="s">
        <v>101</v>
      </c>
      <c r="D682" s="88"/>
      <c r="E682" s="89">
        <v>30</v>
      </c>
      <c r="F682" s="88" t="s">
        <v>100</v>
      </c>
      <c r="G682" s="86">
        <v>250</v>
      </c>
      <c r="H682" s="86">
        <v>7500</v>
      </c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73"/>
      <c r="W682" s="73"/>
      <c r="AA682" s="94"/>
    </row>
    <row r="683" s="66" customFormat="1" spans="1:27">
      <c r="A683" s="77">
        <v>674</v>
      </c>
      <c r="B683" s="87"/>
      <c r="C683" s="87" t="s">
        <v>102</v>
      </c>
      <c r="D683" s="88"/>
      <c r="E683" s="89">
        <v>30</v>
      </c>
      <c r="F683" s="88" t="s">
        <v>100</v>
      </c>
      <c r="G683" s="86">
        <v>150</v>
      </c>
      <c r="H683" s="86">
        <v>4500</v>
      </c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73"/>
      <c r="W683" s="73"/>
      <c r="AA683" s="94"/>
    </row>
    <row r="684" s="66" customFormat="1" spans="1:27">
      <c r="A684" s="77">
        <v>675</v>
      </c>
      <c r="B684" s="87"/>
      <c r="C684" s="87" t="s">
        <v>99</v>
      </c>
      <c r="D684" s="88"/>
      <c r="E684" s="89">
        <v>30</v>
      </c>
      <c r="F684" s="88" t="s">
        <v>100</v>
      </c>
      <c r="G684" s="86">
        <v>150</v>
      </c>
      <c r="H684" s="86">
        <v>4500</v>
      </c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73"/>
      <c r="W684" s="73"/>
      <c r="AA684" s="94"/>
    </row>
    <row r="685" s="66" customFormat="1" spans="1:27">
      <c r="A685" s="77">
        <v>676</v>
      </c>
      <c r="B685" s="87"/>
      <c r="C685" s="87" t="s">
        <v>101</v>
      </c>
      <c r="D685" s="88"/>
      <c r="E685" s="89">
        <v>30</v>
      </c>
      <c r="F685" s="88" t="s">
        <v>100</v>
      </c>
      <c r="G685" s="86">
        <v>250</v>
      </c>
      <c r="H685" s="86">
        <v>7500</v>
      </c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73"/>
      <c r="W685" s="73"/>
      <c r="AA685" s="94"/>
    </row>
    <row r="686" s="66" customFormat="1" spans="1:27">
      <c r="A686" s="77">
        <v>677</v>
      </c>
      <c r="B686" s="87"/>
      <c r="C686" s="87" t="s">
        <v>102</v>
      </c>
      <c r="D686" s="88"/>
      <c r="E686" s="89">
        <v>30</v>
      </c>
      <c r="F686" s="88" t="s">
        <v>100</v>
      </c>
      <c r="G686" s="86">
        <v>150</v>
      </c>
      <c r="H686" s="86">
        <v>4500</v>
      </c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73"/>
      <c r="W686" s="73"/>
      <c r="AA686" s="94"/>
    </row>
    <row r="687" s="66" customFormat="1" spans="1:27">
      <c r="A687" s="77">
        <v>678</v>
      </c>
      <c r="B687" s="87"/>
      <c r="C687" s="87" t="s">
        <v>99</v>
      </c>
      <c r="D687" s="88"/>
      <c r="E687" s="89">
        <v>30</v>
      </c>
      <c r="F687" s="88" t="s">
        <v>100</v>
      </c>
      <c r="G687" s="86">
        <v>150</v>
      </c>
      <c r="H687" s="86">
        <v>4500</v>
      </c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73"/>
      <c r="W687" s="73"/>
      <c r="AA687" s="94"/>
    </row>
    <row r="688" s="66" customFormat="1" spans="1:27">
      <c r="A688" s="77">
        <v>679</v>
      </c>
      <c r="B688" s="87"/>
      <c r="C688" s="87" t="s">
        <v>101</v>
      </c>
      <c r="D688" s="88"/>
      <c r="E688" s="89">
        <v>30</v>
      </c>
      <c r="F688" s="88" t="s">
        <v>100</v>
      </c>
      <c r="G688" s="86">
        <v>250</v>
      </c>
      <c r="H688" s="86">
        <v>7500</v>
      </c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73"/>
      <c r="W688" s="73"/>
      <c r="AA688" s="94"/>
    </row>
    <row r="689" s="66" customFormat="1" spans="1:27">
      <c r="A689" s="77">
        <v>680</v>
      </c>
      <c r="B689" s="87"/>
      <c r="C689" s="87" t="s">
        <v>102</v>
      </c>
      <c r="D689" s="88"/>
      <c r="E689" s="89">
        <v>30</v>
      </c>
      <c r="F689" s="88" t="s">
        <v>100</v>
      </c>
      <c r="G689" s="86">
        <v>150</v>
      </c>
      <c r="H689" s="86">
        <v>4500</v>
      </c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73"/>
      <c r="W689" s="73"/>
      <c r="AA689" s="94"/>
    </row>
    <row r="690" s="66" customFormat="1" spans="1:27">
      <c r="A690" s="77">
        <v>681</v>
      </c>
      <c r="B690" s="87"/>
      <c r="C690" s="87" t="s">
        <v>99</v>
      </c>
      <c r="D690" s="88"/>
      <c r="E690" s="89">
        <v>30</v>
      </c>
      <c r="F690" s="88" t="s">
        <v>100</v>
      </c>
      <c r="G690" s="86">
        <v>150</v>
      </c>
      <c r="H690" s="86">
        <v>4500</v>
      </c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73"/>
      <c r="W690" s="73"/>
      <c r="AA690" s="94"/>
    </row>
    <row r="691" s="66" customFormat="1" spans="1:27">
      <c r="A691" s="77">
        <v>682</v>
      </c>
      <c r="B691" s="87"/>
      <c r="C691" s="87" t="s">
        <v>101</v>
      </c>
      <c r="D691" s="88"/>
      <c r="E691" s="89">
        <v>30</v>
      </c>
      <c r="F691" s="88" t="s">
        <v>100</v>
      </c>
      <c r="G691" s="86">
        <v>250</v>
      </c>
      <c r="H691" s="86">
        <v>7500</v>
      </c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73"/>
      <c r="W691" s="73"/>
      <c r="AA691" s="94"/>
    </row>
    <row r="692" s="66" customFormat="1" spans="1:27">
      <c r="A692" s="77">
        <v>683</v>
      </c>
      <c r="B692" s="87"/>
      <c r="C692" s="87" t="s">
        <v>102</v>
      </c>
      <c r="D692" s="88"/>
      <c r="E692" s="89">
        <v>30</v>
      </c>
      <c r="F692" s="88" t="s">
        <v>100</v>
      </c>
      <c r="G692" s="86">
        <v>150</v>
      </c>
      <c r="H692" s="86">
        <v>4500</v>
      </c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73"/>
      <c r="W692" s="73"/>
      <c r="AA692" s="94"/>
    </row>
    <row r="693" s="66" customFormat="1" ht="46.5" spans="1:27">
      <c r="A693" s="77">
        <v>684</v>
      </c>
      <c r="B693" s="84" t="s">
        <v>32</v>
      </c>
      <c r="C693" s="84" t="s">
        <v>367</v>
      </c>
      <c r="D693" s="85" t="s">
        <v>26</v>
      </c>
      <c r="E693" s="85"/>
      <c r="F693" s="85"/>
      <c r="G693" s="84"/>
      <c r="H693" s="86">
        <v>265600</v>
      </c>
      <c r="I693" s="84" t="s">
        <v>27</v>
      </c>
      <c r="J693" s="91"/>
      <c r="K693" s="91"/>
      <c r="L693" s="92">
        <v>1</v>
      </c>
      <c r="M693" s="91"/>
      <c r="N693" s="91"/>
      <c r="O693" s="91"/>
      <c r="P693" s="91"/>
      <c r="Q693" s="91"/>
      <c r="R693" s="91"/>
      <c r="S693" s="91"/>
      <c r="T693" s="91"/>
      <c r="U693" s="91"/>
      <c r="V693" s="73"/>
      <c r="W693" s="73"/>
      <c r="AA693" s="94"/>
    </row>
    <row r="694" s="66" customFormat="1" ht="31" spans="1:27">
      <c r="A694" s="77">
        <v>685</v>
      </c>
      <c r="B694" s="87"/>
      <c r="C694" s="87" t="s">
        <v>368</v>
      </c>
      <c r="D694" s="88"/>
      <c r="E694" s="89">
        <v>975</v>
      </c>
      <c r="F694" s="88" t="s">
        <v>100</v>
      </c>
      <c r="G694" s="86">
        <v>120</v>
      </c>
      <c r="H694" s="86">
        <v>117000</v>
      </c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73"/>
      <c r="W694" s="73"/>
      <c r="AA694" s="94"/>
    </row>
    <row r="695" s="66" customFormat="1" spans="1:27">
      <c r="A695" s="77">
        <v>686</v>
      </c>
      <c r="B695" s="87"/>
      <c r="C695" s="87" t="s">
        <v>369</v>
      </c>
      <c r="D695" s="88"/>
      <c r="E695" s="89">
        <v>80</v>
      </c>
      <c r="F695" s="88" t="s">
        <v>100</v>
      </c>
      <c r="G695" s="86">
        <v>120</v>
      </c>
      <c r="H695" s="86">
        <v>9600</v>
      </c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73"/>
      <c r="W695" s="73"/>
      <c r="AA695" s="94"/>
    </row>
    <row r="696" s="66" customFormat="1" spans="1:27">
      <c r="A696" s="77">
        <v>687</v>
      </c>
      <c r="B696" s="87"/>
      <c r="C696" s="87" t="s">
        <v>370</v>
      </c>
      <c r="D696" s="88"/>
      <c r="E696" s="89">
        <v>30</v>
      </c>
      <c r="F696" s="88" t="s">
        <v>100</v>
      </c>
      <c r="G696" s="86">
        <v>180</v>
      </c>
      <c r="H696" s="86">
        <v>5400</v>
      </c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73"/>
      <c r="W696" s="73"/>
      <c r="AA696" s="94"/>
    </row>
    <row r="697" s="66" customFormat="1" spans="1:27">
      <c r="A697" s="77">
        <v>688</v>
      </c>
      <c r="B697" s="87"/>
      <c r="C697" s="87" t="s">
        <v>371</v>
      </c>
      <c r="D697" s="88"/>
      <c r="E697" s="89">
        <v>80</v>
      </c>
      <c r="F697" s="88" t="s">
        <v>100</v>
      </c>
      <c r="G697" s="86">
        <v>120</v>
      </c>
      <c r="H697" s="86">
        <v>9600</v>
      </c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73"/>
      <c r="W697" s="73"/>
      <c r="AA697" s="94"/>
    </row>
    <row r="698" s="66" customFormat="1" spans="1:27">
      <c r="A698" s="77">
        <v>689</v>
      </c>
      <c r="B698" s="87"/>
      <c r="C698" s="87" t="s">
        <v>369</v>
      </c>
      <c r="D698" s="88"/>
      <c r="E698" s="89">
        <v>80</v>
      </c>
      <c r="F698" s="88" t="s">
        <v>100</v>
      </c>
      <c r="G698" s="86">
        <v>120</v>
      </c>
      <c r="H698" s="86">
        <v>9600</v>
      </c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73"/>
      <c r="W698" s="73"/>
      <c r="AA698" s="94"/>
    </row>
    <row r="699" s="66" customFormat="1" spans="1:27">
      <c r="A699" s="77">
        <v>690</v>
      </c>
      <c r="B699" s="87"/>
      <c r="C699" s="87" t="s">
        <v>370</v>
      </c>
      <c r="D699" s="88"/>
      <c r="E699" s="89">
        <v>30</v>
      </c>
      <c r="F699" s="88" t="s">
        <v>100</v>
      </c>
      <c r="G699" s="86">
        <v>180</v>
      </c>
      <c r="H699" s="86">
        <v>5400</v>
      </c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73"/>
      <c r="W699" s="73"/>
      <c r="AA699" s="94"/>
    </row>
    <row r="700" s="66" customFormat="1" spans="1:27">
      <c r="A700" s="77">
        <v>691</v>
      </c>
      <c r="B700" s="87"/>
      <c r="C700" s="87" t="s">
        <v>371</v>
      </c>
      <c r="D700" s="88"/>
      <c r="E700" s="89">
        <v>80</v>
      </c>
      <c r="F700" s="88" t="s">
        <v>100</v>
      </c>
      <c r="G700" s="86">
        <v>120</v>
      </c>
      <c r="H700" s="86">
        <v>9600</v>
      </c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73"/>
      <c r="W700" s="73"/>
      <c r="AA700" s="94"/>
    </row>
    <row r="701" s="66" customFormat="1" spans="1:27">
      <c r="A701" s="77">
        <v>692</v>
      </c>
      <c r="B701" s="87"/>
      <c r="C701" s="87" t="s">
        <v>369</v>
      </c>
      <c r="D701" s="88"/>
      <c r="E701" s="89">
        <v>80</v>
      </c>
      <c r="F701" s="88" t="s">
        <v>100</v>
      </c>
      <c r="G701" s="86">
        <v>120</v>
      </c>
      <c r="H701" s="86">
        <v>9600</v>
      </c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73"/>
      <c r="W701" s="73"/>
      <c r="AA701" s="94"/>
    </row>
    <row r="702" s="66" customFormat="1" spans="1:27">
      <c r="A702" s="77">
        <v>693</v>
      </c>
      <c r="B702" s="87"/>
      <c r="C702" s="87" t="s">
        <v>370</v>
      </c>
      <c r="D702" s="88"/>
      <c r="E702" s="89">
        <v>30</v>
      </c>
      <c r="F702" s="88" t="s">
        <v>100</v>
      </c>
      <c r="G702" s="86">
        <v>180</v>
      </c>
      <c r="H702" s="86">
        <v>5400</v>
      </c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73"/>
      <c r="W702" s="73"/>
      <c r="AA702" s="94"/>
    </row>
    <row r="703" s="66" customFormat="1" spans="1:27">
      <c r="A703" s="77">
        <v>694</v>
      </c>
      <c r="B703" s="87"/>
      <c r="C703" s="87" t="s">
        <v>371</v>
      </c>
      <c r="D703" s="88"/>
      <c r="E703" s="89">
        <v>80</v>
      </c>
      <c r="F703" s="88" t="s">
        <v>100</v>
      </c>
      <c r="G703" s="86">
        <v>120</v>
      </c>
      <c r="H703" s="86">
        <v>9600</v>
      </c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73"/>
      <c r="W703" s="73"/>
      <c r="AA703" s="94"/>
    </row>
    <row r="704" s="66" customFormat="1" spans="1:27">
      <c r="A704" s="77">
        <v>695</v>
      </c>
      <c r="B704" s="87"/>
      <c r="C704" s="87" t="s">
        <v>202</v>
      </c>
      <c r="D704" s="88"/>
      <c r="E704" s="89">
        <v>3</v>
      </c>
      <c r="F704" s="88" t="s">
        <v>110</v>
      </c>
      <c r="G704" s="86">
        <v>7000</v>
      </c>
      <c r="H704" s="86">
        <v>21000</v>
      </c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73"/>
      <c r="W704" s="73"/>
      <c r="AA704" s="94"/>
    </row>
    <row r="705" s="66" customFormat="1" ht="31" spans="1:27">
      <c r="A705" s="77">
        <v>696</v>
      </c>
      <c r="B705" s="87"/>
      <c r="C705" s="87" t="s">
        <v>203</v>
      </c>
      <c r="D705" s="88"/>
      <c r="E705" s="89">
        <v>40</v>
      </c>
      <c r="F705" s="88" t="s">
        <v>100</v>
      </c>
      <c r="G705" s="86">
        <v>500</v>
      </c>
      <c r="H705" s="86">
        <v>20000</v>
      </c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73"/>
      <c r="W705" s="73"/>
      <c r="AA705" s="94"/>
    </row>
    <row r="706" s="66" customFormat="1" spans="1:27">
      <c r="A706" s="77">
        <v>697</v>
      </c>
      <c r="B706" s="87"/>
      <c r="C706" s="87" t="s">
        <v>173</v>
      </c>
      <c r="D706" s="88"/>
      <c r="E706" s="89">
        <v>15</v>
      </c>
      <c r="F706" s="88" t="s">
        <v>100</v>
      </c>
      <c r="G706" s="86">
        <v>120</v>
      </c>
      <c r="H706" s="86">
        <v>1800</v>
      </c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73"/>
      <c r="W706" s="73"/>
      <c r="AA706" s="94"/>
    </row>
    <row r="707" s="66" customFormat="1" spans="1:27">
      <c r="A707" s="77">
        <v>698</v>
      </c>
      <c r="B707" s="87"/>
      <c r="C707" s="87" t="s">
        <v>174</v>
      </c>
      <c r="D707" s="88"/>
      <c r="E707" s="89">
        <v>15</v>
      </c>
      <c r="F707" s="88" t="s">
        <v>100</v>
      </c>
      <c r="G707" s="86">
        <v>180</v>
      </c>
      <c r="H707" s="86">
        <v>2700</v>
      </c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73"/>
      <c r="W707" s="73"/>
      <c r="AA707" s="94"/>
    </row>
    <row r="708" s="66" customFormat="1" spans="1:27">
      <c r="A708" s="77">
        <v>699</v>
      </c>
      <c r="B708" s="87"/>
      <c r="C708" s="87" t="s">
        <v>175</v>
      </c>
      <c r="D708" s="88"/>
      <c r="E708" s="89">
        <v>15</v>
      </c>
      <c r="F708" s="88" t="s">
        <v>100</v>
      </c>
      <c r="G708" s="86">
        <v>120</v>
      </c>
      <c r="H708" s="86">
        <v>1800</v>
      </c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73"/>
      <c r="W708" s="73"/>
      <c r="AA708" s="94"/>
    </row>
    <row r="709" s="66" customFormat="1" spans="1:27">
      <c r="A709" s="77">
        <v>700</v>
      </c>
      <c r="B709" s="87"/>
      <c r="C709" s="87" t="s">
        <v>111</v>
      </c>
      <c r="D709" s="88"/>
      <c r="E709" s="89">
        <v>80</v>
      </c>
      <c r="F709" s="88" t="s">
        <v>114</v>
      </c>
      <c r="G709" s="86">
        <v>20</v>
      </c>
      <c r="H709" s="86">
        <v>1600</v>
      </c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73"/>
      <c r="W709" s="73"/>
      <c r="AA709" s="94"/>
    </row>
    <row r="710" s="66" customFormat="1" spans="1:27">
      <c r="A710" s="77">
        <v>701</v>
      </c>
      <c r="B710" s="87"/>
      <c r="C710" s="87" t="s">
        <v>204</v>
      </c>
      <c r="D710" s="88"/>
      <c r="E710" s="89">
        <v>80</v>
      </c>
      <c r="F710" s="88" t="s">
        <v>114</v>
      </c>
      <c r="G710" s="86">
        <v>10</v>
      </c>
      <c r="H710" s="86">
        <v>800</v>
      </c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73"/>
      <c r="W710" s="73"/>
      <c r="AA710" s="94"/>
    </row>
    <row r="711" s="66" customFormat="1" spans="1:27">
      <c r="A711" s="77">
        <v>702</v>
      </c>
      <c r="B711" s="87"/>
      <c r="C711" s="87" t="s">
        <v>113</v>
      </c>
      <c r="D711" s="88"/>
      <c r="E711" s="89">
        <v>80</v>
      </c>
      <c r="F711" s="88" t="s">
        <v>114</v>
      </c>
      <c r="G711" s="86">
        <v>100</v>
      </c>
      <c r="H711" s="86">
        <v>8000</v>
      </c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73"/>
      <c r="W711" s="73"/>
      <c r="AA711" s="94"/>
    </row>
    <row r="712" s="66" customFormat="1" spans="1:27">
      <c r="A712" s="77">
        <v>703</v>
      </c>
      <c r="B712" s="87"/>
      <c r="C712" s="87" t="s">
        <v>119</v>
      </c>
      <c r="D712" s="88"/>
      <c r="E712" s="89">
        <v>80</v>
      </c>
      <c r="F712" s="88" t="s">
        <v>114</v>
      </c>
      <c r="G712" s="86">
        <v>100</v>
      </c>
      <c r="H712" s="86">
        <v>8000</v>
      </c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73"/>
      <c r="W712" s="73"/>
      <c r="AA712" s="94"/>
    </row>
    <row r="713" s="66" customFormat="1" spans="1:27">
      <c r="A713" s="77">
        <v>704</v>
      </c>
      <c r="B713" s="87"/>
      <c r="C713" s="87" t="s">
        <v>176</v>
      </c>
      <c r="D713" s="88"/>
      <c r="E713" s="89">
        <v>3</v>
      </c>
      <c r="F713" s="88" t="s">
        <v>205</v>
      </c>
      <c r="G713" s="86">
        <v>200</v>
      </c>
      <c r="H713" s="86">
        <v>600</v>
      </c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73"/>
      <c r="W713" s="73"/>
      <c r="AA713" s="94"/>
    </row>
    <row r="714" s="66" customFormat="1" spans="1:27">
      <c r="A714" s="77">
        <v>705</v>
      </c>
      <c r="B714" s="87"/>
      <c r="C714" s="87" t="s">
        <v>157</v>
      </c>
      <c r="D714" s="88"/>
      <c r="E714" s="89">
        <v>5</v>
      </c>
      <c r="F714" s="88" t="s">
        <v>158</v>
      </c>
      <c r="G714" s="86">
        <v>300</v>
      </c>
      <c r="H714" s="86">
        <v>1500</v>
      </c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73"/>
      <c r="W714" s="73"/>
      <c r="AA714" s="94"/>
    </row>
    <row r="715" s="66" customFormat="1" spans="1:27">
      <c r="A715" s="77">
        <v>706</v>
      </c>
      <c r="B715" s="87"/>
      <c r="C715" s="87" t="s">
        <v>159</v>
      </c>
      <c r="D715" s="88"/>
      <c r="E715" s="89">
        <v>5</v>
      </c>
      <c r="F715" s="88" t="s">
        <v>158</v>
      </c>
      <c r="G715" s="86">
        <v>300</v>
      </c>
      <c r="H715" s="86">
        <v>1500</v>
      </c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73"/>
      <c r="W715" s="73"/>
      <c r="AA715" s="94"/>
    </row>
    <row r="716" s="66" customFormat="1" spans="1:27">
      <c r="A716" s="77">
        <v>707</v>
      </c>
      <c r="B716" s="87"/>
      <c r="C716" s="87" t="s">
        <v>160</v>
      </c>
      <c r="D716" s="88"/>
      <c r="E716" s="89">
        <v>5</v>
      </c>
      <c r="F716" s="88" t="s">
        <v>158</v>
      </c>
      <c r="G716" s="86">
        <v>300</v>
      </c>
      <c r="H716" s="86">
        <v>1500</v>
      </c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73"/>
      <c r="W716" s="73"/>
      <c r="AA716" s="94"/>
    </row>
    <row r="717" s="66" customFormat="1" spans="1:27">
      <c r="A717" s="77">
        <v>708</v>
      </c>
      <c r="B717" s="87"/>
      <c r="C717" s="87" t="s">
        <v>161</v>
      </c>
      <c r="D717" s="88"/>
      <c r="E717" s="89">
        <v>5</v>
      </c>
      <c r="F717" s="88" t="s">
        <v>158</v>
      </c>
      <c r="G717" s="86">
        <v>300</v>
      </c>
      <c r="H717" s="86">
        <v>1500</v>
      </c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73"/>
      <c r="W717" s="73"/>
      <c r="AA717" s="94"/>
    </row>
    <row r="718" s="66" customFormat="1" spans="1:27">
      <c r="A718" s="77">
        <v>709</v>
      </c>
      <c r="B718" s="87"/>
      <c r="C718" s="87" t="s">
        <v>206</v>
      </c>
      <c r="D718" s="88"/>
      <c r="E718" s="89">
        <v>5</v>
      </c>
      <c r="F718" s="88" t="s">
        <v>114</v>
      </c>
      <c r="G718" s="86">
        <v>500</v>
      </c>
      <c r="H718" s="86">
        <v>2500</v>
      </c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73"/>
      <c r="W718" s="73"/>
      <c r="AA718" s="94"/>
    </row>
    <row r="719" s="66" customFormat="1" ht="31" spans="1:27">
      <c r="A719" s="77">
        <v>710</v>
      </c>
      <c r="B719" s="84" t="s">
        <v>32</v>
      </c>
      <c r="C719" s="84" t="s">
        <v>372</v>
      </c>
      <c r="D719" s="85" t="s">
        <v>26</v>
      </c>
      <c r="E719" s="85"/>
      <c r="F719" s="85"/>
      <c r="G719" s="84"/>
      <c r="H719" s="86">
        <v>427465</v>
      </c>
      <c r="I719" s="84" t="s">
        <v>27</v>
      </c>
      <c r="J719" s="91"/>
      <c r="K719" s="91"/>
      <c r="L719" s="91"/>
      <c r="M719" s="91"/>
      <c r="N719" s="91"/>
      <c r="O719" s="91"/>
      <c r="P719" s="92">
        <v>1</v>
      </c>
      <c r="Q719" s="91"/>
      <c r="R719" s="91"/>
      <c r="S719" s="91"/>
      <c r="T719" s="91"/>
      <c r="U719" s="91"/>
      <c r="V719" s="73"/>
      <c r="W719" s="73"/>
      <c r="AA719" s="94"/>
    </row>
    <row r="720" s="66" customFormat="1" spans="1:27">
      <c r="A720" s="77">
        <v>711</v>
      </c>
      <c r="B720" s="87"/>
      <c r="C720" s="87" t="s">
        <v>373</v>
      </c>
      <c r="D720" s="88"/>
      <c r="E720" s="89">
        <v>325</v>
      </c>
      <c r="F720" s="88" t="s">
        <v>124</v>
      </c>
      <c r="G720" s="86">
        <v>120</v>
      </c>
      <c r="H720" s="86">
        <v>39000</v>
      </c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73"/>
      <c r="W720" s="73"/>
      <c r="AA720" s="94"/>
    </row>
    <row r="721" s="66" customFormat="1" spans="1:27">
      <c r="A721" s="77">
        <v>712</v>
      </c>
      <c r="B721" s="87"/>
      <c r="C721" s="87" t="s">
        <v>126</v>
      </c>
      <c r="D721" s="88"/>
      <c r="E721" s="89">
        <v>325</v>
      </c>
      <c r="F721" s="88" t="s">
        <v>124</v>
      </c>
      <c r="G721" s="86">
        <v>120</v>
      </c>
      <c r="H721" s="86">
        <v>39000</v>
      </c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73"/>
      <c r="W721" s="73"/>
      <c r="AA721" s="94"/>
    </row>
    <row r="722" s="66" customFormat="1" ht="31" spans="1:27">
      <c r="A722" s="77">
        <v>713</v>
      </c>
      <c r="B722" s="87"/>
      <c r="C722" s="87" t="s">
        <v>286</v>
      </c>
      <c r="D722" s="88"/>
      <c r="E722" s="89">
        <v>65</v>
      </c>
      <c r="F722" s="88" t="s">
        <v>124</v>
      </c>
      <c r="G722" s="86">
        <v>4300</v>
      </c>
      <c r="H722" s="86">
        <v>279500</v>
      </c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73"/>
      <c r="W722" s="73"/>
      <c r="AA722" s="94"/>
    </row>
    <row r="723" s="66" customFormat="1" spans="1:27">
      <c r="A723" s="77">
        <v>714</v>
      </c>
      <c r="B723" s="87"/>
      <c r="C723" s="87" t="s">
        <v>280</v>
      </c>
      <c r="D723" s="88"/>
      <c r="E723" s="89">
        <v>21</v>
      </c>
      <c r="F723" s="88" t="s">
        <v>281</v>
      </c>
      <c r="G723" s="86">
        <v>260</v>
      </c>
      <c r="H723" s="86">
        <v>5460</v>
      </c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73"/>
      <c r="W723" s="73"/>
      <c r="AA723" s="94"/>
    </row>
    <row r="724" s="66" customFormat="1" spans="1:27">
      <c r="A724" s="77">
        <v>715</v>
      </c>
      <c r="B724" s="87"/>
      <c r="C724" s="87" t="s">
        <v>282</v>
      </c>
      <c r="D724" s="88"/>
      <c r="E724" s="89">
        <v>16</v>
      </c>
      <c r="F724" s="88" t="s">
        <v>281</v>
      </c>
      <c r="G724" s="86">
        <v>320</v>
      </c>
      <c r="H724" s="86">
        <v>5120</v>
      </c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73"/>
      <c r="W724" s="73"/>
      <c r="AA724" s="94"/>
    </row>
    <row r="725" s="66" customFormat="1" spans="1:27">
      <c r="A725" s="77">
        <v>716</v>
      </c>
      <c r="B725" s="87"/>
      <c r="C725" s="87" t="s">
        <v>287</v>
      </c>
      <c r="D725" s="88"/>
      <c r="E725" s="89">
        <v>16</v>
      </c>
      <c r="F725" s="88" t="s">
        <v>105</v>
      </c>
      <c r="G725" s="86">
        <v>240</v>
      </c>
      <c r="H725" s="86">
        <v>3840</v>
      </c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73"/>
      <c r="W725" s="73"/>
      <c r="AA725" s="94"/>
    </row>
    <row r="726" s="66" customFormat="1" spans="1:27">
      <c r="A726" s="77">
        <v>717</v>
      </c>
      <c r="B726" s="87"/>
      <c r="C726" s="87" t="s">
        <v>288</v>
      </c>
      <c r="D726" s="88"/>
      <c r="E726" s="89">
        <v>65</v>
      </c>
      <c r="F726" s="88" t="s">
        <v>128</v>
      </c>
      <c r="G726" s="86">
        <v>100</v>
      </c>
      <c r="H726" s="86">
        <v>6500</v>
      </c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73"/>
      <c r="W726" s="73"/>
      <c r="AA726" s="94"/>
    </row>
    <row r="727" s="66" customFormat="1" spans="1:27">
      <c r="A727" s="77">
        <v>718</v>
      </c>
      <c r="B727" s="87"/>
      <c r="C727" s="87" t="s">
        <v>129</v>
      </c>
      <c r="D727" s="88"/>
      <c r="E727" s="89">
        <v>65</v>
      </c>
      <c r="F727" s="88" t="s">
        <v>128</v>
      </c>
      <c r="G727" s="86">
        <v>100</v>
      </c>
      <c r="H727" s="86">
        <v>6500</v>
      </c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73"/>
      <c r="W727" s="73"/>
      <c r="AA727" s="94"/>
    </row>
    <row r="728" s="66" customFormat="1" spans="1:27">
      <c r="A728" s="77">
        <v>719</v>
      </c>
      <c r="B728" s="87"/>
      <c r="C728" s="87" t="s">
        <v>289</v>
      </c>
      <c r="D728" s="88"/>
      <c r="E728" s="89">
        <v>65</v>
      </c>
      <c r="F728" s="88" t="s">
        <v>128</v>
      </c>
      <c r="G728" s="86">
        <v>300</v>
      </c>
      <c r="H728" s="86">
        <v>19500</v>
      </c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73"/>
      <c r="W728" s="73"/>
      <c r="AA728" s="94"/>
    </row>
    <row r="729" s="66" customFormat="1" spans="1:27">
      <c r="A729" s="77">
        <v>720</v>
      </c>
      <c r="B729" s="87"/>
      <c r="C729" s="87" t="s">
        <v>290</v>
      </c>
      <c r="D729" s="88"/>
      <c r="E729" s="89">
        <v>65</v>
      </c>
      <c r="F729" s="88" t="s">
        <v>128</v>
      </c>
      <c r="G729" s="86">
        <v>53</v>
      </c>
      <c r="H729" s="86">
        <v>3445</v>
      </c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73"/>
      <c r="W729" s="73"/>
      <c r="AA729" s="94"/>
    </row>
    <row r="730" s="66" customFormat="1" spans="1:27">
      <c r="A730" s="77">
        <v>721</v>
      </c>
      <c r="B730" s="87"/>
      <c r="C730" s="87" t="s">
        <v>291</v>
      </c>
      <c r="D730" s="88"/>
      <c r="E730" s="89">
        <v>65</v>
      </c>
      <c r="F730" s="88" t="s">
        <v>128</v>
      </c>
      <c r="G730" s="86">
        <v>99</v>
      </c>
      <c r="H730" s="86">
        <v>6435</v>
      </c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73"/>
      <c r="W730" s="73"/>
      <c r="AA730" s="94"/>
    </row>
    <row r="731" s="66" customFormat="1" spans="1:27">
      <c r="A731" s="77">
        <v>722</v>
      </c>
      <c r="B731" s="87"/>
      <c r="C731" s="87" t="s">
        <v>292</v>
      </c>
      <c r="D731" s="88"/>
      <c r="E731" s="89">
        <v>50</v>
      </c>
      <c r="F731" s="88" t="s">
        <v>128</v>
      </c>
      <c r="G731" s="86">
        <v>150</v>
      </c>
      <c r="H731" s="86">
        <v>7500</v>
      </c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73"/>
      <c r="W731" s="73"/>
      <c r="AA731" s="94"/>
    </row>
    <row r="732" s="66" customFormat="1" spans="1:27">
      <c r="A732" s="77">
        <v>723</v>
      </c>
      <c r="B732" s="87"/>
      <c r="C732" s="87" t="s">
        <v>293</v>
      </c>
      <c r="D732" s="88"/>
      <c r="E732" s="89">
        <v>50</v>
      </c>
      <c r="F732" s="88" t="s">
        <v>105</v>
      </c>
      <c r="G732" s="86">
        <v>80</v>
      </c>
      <c r="H732" s="86">
        <v>4000</v>
      </c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73"/>
      <c r="W732" s="73"/>
      <c r="AA732" s="94"/>
    </row>
    <row r="733" s="66" customFormat="1" spans="1:27">
      <c r="A733" s="77">
        <v>724</v>
      </c>
      <c r="B733" s="87"/>
      <c r="C733" s="87" t="s">
        <v>294</v>
      </c>
      <c r="D733" s="88"/>
      <c r="E733" s="89">
        <v>3</v>
      </c>
      <c r="F733" s="88" t="s">
        <v>295</v>
      </c>
      <c r="G733" s="86">
        <v>555</v>
      </c>
      <c r="H733" s="86">
        <v>1665</v>
      </c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73"/>
      <c r="W733" s="73"/>
      <c r="AA733" s="94"/>
    </row>
    <row r="734" s="66" customFormat="1" spans="1:27">
      <c r="A734" s="77">
        <v>725</v>
      </c>
      <c r="B734" s="84" t="s">
        <v>47</v>
      </c>
      <c r="C734" s="84" t="s">
        <v>48</v>
      </c>
      <c r="D734" s="85" t="s">
        <v>97</v>
      </c>
      <c r="E734" s="85"/>
      <c r="F734" s="85"/>
      <c r="G734" s="84"/>
      <c r="H734" s="86">
        <v>847850</v>
      </c>
      <c r="I734" s="84" t="s">
        <v>27</v>
      </c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AA734" s="94"/>
    </row>
    <row r="735" s="66" customFormat="1" ht="31" spans="1:27">
      <c r="A735" s="77">
        <v>726</v>
      </c>
      <c r="B735" s="84" t="s">
        <v>47</v>
      </c>
      <c r="C735" s="84" t="s">
        <v>263</v>
      </c>
      <c r="D735" s="85" t="s">
        <v>26</v>
      </c>
      <c r="E735" s="85"/>
      <c r="F735" s="85"/>
      <c r="G735" s="84"/>
      <c r="H735" s="86">
        <v>15000</v>
      </c>
      <c r="I735" s="84" t="s">
        <v>27</v>
      </c>
      <c r="J735" s="91"/>
      <c r="K735" s="91"/>
      <c r="L735" s="92">
        <v>1</v>
      </c>
      <c r="M735" s="91"/>
      <c r="N735" s="91"/>
      <c r="O735" s="91"/>
      <c r="P735" s="91"/>
      <c r="Q735" s="91"/>
      <c r="R735" s="91"/>
      <c r="S735" s="91"/>
      <c r="T735" s="91"/>
      <c r="U735" s="91"/>
      <c r="V735" s="73"/>
      <c r="W735" s="73"/>
      <c r="AA735" s="94"/>
    </row>
    <row r="736" s="66" customFormat="1" spans="1:27">
      <c r="A736" s="77">
        <v>727</v>
      </c>
      <c r="B736" s="87"/>
      <c r="C736" s="87" t="s">
        <v>374</v>
      </c>
      <c r="D736" s="88"/>
      <c r="E736" s="89">
        <v>10</v>
      </c>
      <c r="F736" s="88" t="s">
        <v>212</v>
      </c>
      <c r="G736" s="86">
        <v>1500</v>
      </c>
      <c r="H736" s="86">
        <v>15000</v>
      </c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73"/>
      <c r="W736" s="73"/>
      <c r="AA736" s="94"/>
    </row>
    <row r="737" ht="31" spans="1:21">
      <c r="A737" s="77">
        <v>728</v>
      </c>
      <c r="B737" s="85" t="s">
        <v>47</v>
      </c>
      <c r="C737" s="85" t="s">
        <v>375</v>
      </c>
      <c r="D737" s="85" t="s">
        <v>26</v>
      </c>
      <c r="E737" s="85"/>
      <c r="F737" s="85"/>
      <c r="G737" s="85"/>
      <c r="H737" s="95">
        <v>12150</v>
      </c>
      <c r="I737" s="85" t="s">
        <v>27</v>
      </c>
      <c r="J737" s="92"/>
      <c r="K737" s="92"/>
      <c r="L737" s="92"/>
      <c r="M737" s="92"/>
      <c r="N737" s="92"/>
      <c r="O737" s="92"/>
      <c r="P737" s="92">
        <v>1</v>
      </c>
      <c r="Q737" s="92"/>
      <c r="R737" s="92"/>
      <c r="S737" s="92"/>
      <c r="T737" s="92"/>
      <c r="U737" s="92"/>
    </row>
    <row r="738" s="66" customFormat="1" spans="1:27">
      <c r="A738" s="77">
        <v>729</v>
      </c>
      <c r="B738" s="87"/>
      <c r="C738" s="87" t="s">
        <v>376</v>
      </c>
      <c r="D738" s="88"/>
      <c r="E738" s="89">
        <v>18</v>
      </c>
      <c r="F738" s="88" t="s">
        <v>354</v>
      </c>
      <c r="G738" s="86">
        <v>325</v>
      </c>
      <c r="H738" s="86">
        <v>5850</v>
      </c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73"/>
      <c r="W738" s="73"/>
      <c r="AA738" s="94"/>
    </row>
    <row r="739" s="66" customFormat="1" spans="1:27">
      <c r="A739" s="77">
        <v>730</v>
      </c>
      <c r="B739" s="87"/>
      <c r="C739" s="87" t="s">
        <v>353</v>
      </c>
      <c r="D739" s="88"/>
      <c r="E739" s="89">
        <v>18</v>
      </c>
      <c r="F739" s="88" t="s">
        <v>354</v>
      </c>
      <c r="G739" s="86">
        <v>350</v>
      </c>
      <c r="H739" s="86">
        <v>6300</v>
      </c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73"/>
      <c r="W739" s="73"/>
      <c r="AA739" s="94"/>
    </row>
    <row r="740" s="66" customFormat="1" ht="31" spans="1:27">
      <c r="A740" s="77">
        <v>731</v>
      </c>
      <c r="B740" s="84" t="s">
        <v>47</v>
      </c>
      <c r="C740" s="84" t="s">
        <v>377</v>
      </c>
      <c r="D740" s="85" t="s">
        <v>26</v>
      </c>
      <c r="E740" s="85"/>
      <c r="F740" s="85"/>
      <c r="G740" s="84"/>
      <c r="H740" s="86">
        <v>13500</v>
      </c>
      <c r="I740" s="84" t="s">
        <v>27</v>
      </c>
      <c r="J740" s="91"/>
      <c r="K740" s="91"/>
      <c r="L740" s="91"/>
      <c r="M740" s="92">
        <v>1</v>
      </c>
      <c r="N740" s="91"/>
      <c r="O740" s="91"/>
      <c r="P740" s="91"/>
      <c r="Q740" s="91"/>
      <c r="R740" s="91"/>
      <c r="S740" s="91"/>
      <c r="T740" s="91"/>
      <c r="U740" s="91"/>
      <c r="V740" s="73"/>
      <c r="W740" s="73"/>
      <c r="AA740" s="94"/>
    </row>
    <row r="741" s="66" customFormat="1" spans="1:27">
      <c r="A741" s="77">
        <v>732</v>
      </c>
      <c r="B741" s="87"/>
      <c r="C741" s="87" t="s">
        <v>376</v>
      </c>
      <c r="D741" s="88"/>
      <c r="E741" s="89">
        <v>20</v>
      </c>
      <c r="F741" s="88" t="s">
        <v>354</v>
      </c>
      <c r="G741" s="86">
        <v>325</v>
      </c>
      <c r="H741" s="86">
        <v>6500</v>
      </c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73"/>
      <c r="W741" s="73"/>
      <c r="AA741" s="94"/>
    </row>
    <row r="742" s="66" customFormat="1" spans="1:27">
      <c r="A742" s="77">
        <v>733</v>
      </c>
      <c r="B742" s="87"/>
      <c r="C742" s="87" t="s">
        <v>353</v>
      </c>
      <c r="D742" s="88"/>
      <c r="E742" s="89">
        <v>20</v>
      </c>
      <c r="F742" s="88" t="s">
        <v>354</v>
      </c>
      <c r="G742" s="86">
        <v>350</v>
      </c>
      <c r="H742" s="86">
        <v>7000</v>
      </c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73"/>
      <c r="W742" s="73"/>
      <c r="AA742" s="94"/>
    </row>
    <row r="743" s="66" customFormat="1" ht="31" spans="1:27">
      <c r="A743" s="77">
        <v>734</v>
      </c>
      <c r="B743" s="84" t="s">
        <v>47</v>
      </c>
      <c r="C743" s="84" t="s">
        <v>378</v>
      </c>
      <c r="D743" s="85" t="s">
        <v>26</v>
      </c>
      <c r="E743" s="85"/>
      <c r="F743" s="85"/>
      <c r="G743" s="84"/>
      <c r="H743" s="86">
        <v>21600</v>
      </c>
      <c r="I743" s="84" t="s">
        <v>27</v>
      </c>
      <c r="J743" s="92"/>
      <c r="K743" s="92"/>
      <c r="L743" s="92"/>
      <c r="M743" s="92">
        <v>1</v>
      </c>
      <c r="N743" s="92">
        <v>1</v>
      </c>
      <c r="O743" s="92"/>
      <c r="P743" s="92"/>
      <c r="Q743" s="92"/>
      <c r="R743" s="92"/>
      <c r="S743" s="92">
        <v>1</v>
      </c>
      <c r="T743" s="92">
        <v>1</v>
      </c>
      <c r="U743" s="92"/>
      <c r="V743" s="73"/>
      <c r="W743" s="73"/>
      <c r="AA743" s="94"/>
    </row>
    <row r="744" s="66" customFormat="1" spans="1:27">
      <c r="A744" s="77">
        <v>735</v>
      </c>
      <c r="B744" s="87"/>
      <c r="C744" s="87" t="s">
        <v>376</v>
      </c>
      <c r="D744" s="88"/>
      <c r="E744" s="89">
        <v>32</v>
      </c>
      <c r="F744" s="88" t="s">
        <v>354</v>
      </c>
      <c r="G744" s="86">
        <v>325</v>
      </c>
      <c r="H744" s="86">
        <v>10400</v>
      </c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73"/>
      <c r="W744" s="73"/>
      <c r="AA744" s="94"/>
    </row>
    <row r="745" s="66" customFormat="1" spans="1:27">
      <c r="A745" s="77">
        <v>736</v>
      </c>
      <c r="B745" s="87"/>
      <c r="C745" s="87" t="s">
        <v>353</v>
      </c>
      <c r="D745" s="88"/>
      <c r="E745" s="89">
        <v>32</v>
      </c>
      <c r="F745" s="88" t="s">
        <v>354</v>
      </c>
      <c r="G745" s="86">
        <v>350</v>
      </c>
      <c r="H745" s="86">
        <v>11200</v>
      </c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73"/>
      <c r="W745" s="73"/>
      <c r="AA745" s="94"/>
    </row>
    <row r="746" s="66" customFormat="1" ht="31" spans="1:27">
      <c r="A746" s="77">
        <v>737</v>
      </c>
      <c r="B746" s="84" t="s">
        <v>47</v>
      </c>
      <c r="C746" s="84" t="s">
        <v>379</v>
      </c>
      <c r="D746" s="85" t="s">
        <v>26</v>
      </c>
      <c r="E746" s="85"/>
      <c r="F746" s="85"/>
      <c r="G746" s="84"/>
      <c r="H746" s="86">
        <v>13500</v>
      </c>
      <c r="I746" s="84" t="s">
        <v>27</v>
      </c>
      <c r="J746" s="91"/>
      <c r="K746" s="91"/>
      <c r="L746" s="91"/>
      <c r="M746" s="91"/>
      <c r="N746" s="91"/>
      <c r="O746" s="91"/>
      <c r="P746" s="92">
        <v>1</v>
      </c>
      <c r="Q746" s="91"/>
      <c r="R746" s="91"/>
      <c r="S746" s="91"/>
      <c r="T746" s="91"/>
      <c r="U746" s="91"/>
      <c r="V746" s="73"/>
      <c r="W746" s="73"/>
      <c r="AA746" s="94"/>
    </row>
    <row r="747" s="66" customFormat="1" spans="1:27">
      <c r="A747" s="77">
        <v>738</v>
      </c>
      <c r="B747" s="87"/>
      <c r="C747" s="87" t="s">
        <v>376</v>
      </c>
      <c r="D747" s="88"/>
      <c r="E747" s="89">
        <v>20</v>
      </c>
      <c r="F747" s="88" t="s">
        <v>354</v>
      </c>
      <c r="G747" s="86">
        <v>325</v>
      </c>
      <c r="H747" s="86">
        <v>6500</v>
      </c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73"/>
      <c r="W747" s="73"/>
      <c r="AA747" s="94"/>
    </row>
    <row r="748" s="66" customFormat="1" spans="1:27">
      <c r="A748" s="77">
        <v>739</v>
      </c>
      <c r="B748" s="87"/>
      <c r="C748" s="87" t="s">
        <v>353</v>
      </c>
      <c r="D748" s="88"/>
      <c r="E748" s="89">
        <v>20</v>
      </c>
      <c r="F748" s="88" t="s">
        <v>354</v>
      </c>
      <c r="G748" s="86">
        <v>350</v>
      </c>
      <c r="H748" s="86">
        <v>7000</v>
      </c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73"/>
      <c r="W748" s="73"/>
      <c r="AA748" s="94"/>
    </row>
    <row r="749" s="66" customFormat="1" ht="46.5" spans="1:27">
      <c r="A749" s="77">
        <v>740</v>
      </c>
      <c r="B749" s="84" t="s">
        <v>47</v>
      </c>
      <c r="C749" s="84" t="s">
        <v>162</v>
      </c>
      <c r="D749" s="85" t="s">
        <v>26</v>
      </c>
      <c r="E749" s="85"/>
      <c r="F749" s="85"/>
      <c r="G749" s="84"/>
      <c r="H749" s="86">
        <v>697000</v>
      </c>
      <c r="I749" s="84" t="s">
        <v>27</v>
      </c>
      <c r="J749" s="91"/>
      <c r="K749" s="91"/>
      <c r="L749" s="91"/>
      <c r="M749" s="91"/>
      <c r="N749" s="91"/>
      <c r="O749" s="91"/>
      <c r="P749" s="91"/>
      <c r="Q749" s="91"/>
      <c r="R749" s="91"/>
      <c r="S749" s="92">
        <v>1</v>
      </c>
      <c r="T749" s="91"/>
      <c r="U749" s="91"/>
      <c r="V749" s="73"/>
      <c r="W749" s="73"/>
      <c r="AA749" s="94"/>
    </row>
    <row r="750" s="66" customFormat="1" spans="1:27">
      <c r="A750" s="77">
        <v>741</v>
      </c>
      <c r="B750" s="87"/>
      <c r="C750" s="87" t="s">
        <v>380</v>
      </c>
      <c r="D750" s="88"/>
      <c r="E750" s="89">
        <v>2</v>
      </c>
      <c r="F750" s="88" t="s">
        <v>114</v>
      </c>
      <c r="G750" s="86">
        <v>6000</v>
      </c>
      <c r="H750" s="86">
        <v>12000</v>
      </c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73"/>
      <c r="W750" s="73"/>
      <c r="AA750" s="94"/>
    </row>
    <row r="751" s="66" customFormat="1" spans="1:27">
      <c r="A751" s="77">
        <v>742</v>
      </c>
      <c r="B751" s="87"/>
      <c r="C751" s="87" t="s">
        <v>381</v>
      </c>
      <c r="D751" s="88"/>
      <c r="E751" s="89">
        <v>5</v>
      </c>
      <c r="F751" s="88" t="s">
        <v>114</v>
      </c>
      <c r="G751" s="86">
        <v>50000</v>
      </c>
      <c r="H751" s="86">
        <v>250000</v>
      </c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73"/>
      <c r="W751" s="73"/>
      <c r="AA751" s="94"/>
    </row>
    <row r="752" s="66" customFormat="1" spans="1:27">
      <c r="A752" s="77">
        <v>743</v>
      </c>
      <c r="B752" s="87"/>
      <c r="C752" s="87" t="s">
        <v>382</v>
      </c>
      <c r="D752" s="88"/>
      <c r="E752" s="89">
        <v>5</v>
      </c>
      <c r="F752" s="88" t="s">
        <v>114</v>
      </c>
      <c r="G752" s="86">
        <v>5000</v>
      </c>
      <c r="H752" s="86">
        <v>25000</v>
      </c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73"/>
      <c r="W752" s="73"/>
      <c r="AA752" s="94"/>
    </row>
    <row r="753" s="66" customFormat="1" spans="1:27">
      <c r="A753" s="77">
        <v>744</v>
      </c>
      <c r="B753" s="87"/>
      <c r="C753" s="87" t="s">
        <v>211</v>
      </c>
      <c r="D753" s="88"/>
      <c r="E753" s="89">
        <v>100</v>
      </c>
      <c r="F753" s="88" t="s">
        <v>114</v>
      </c>
      <c r="G753" s="86">
        <v>300</v>
      </c>
      <c r="H753" s="86">
        <v>30000</v>
      </c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73"/>
      <c r="W753" s="73"/>
      <c r="AA753" s="94"/>
    </row>
    <row r="754" s="66" customFormat="1" spans="1:27">
      <c r="A754" s="77">
        <v>745</v>
      </c>
      <c r="B754" s="87"/>
      <c r="C754" s="87" t="s">
        <v>383</v>
      </c>
      <c r="D754" s="88"/>
      <c r="E754" s="89">
        <v>100</v>
      </c>
      <c r="F754" s="88" t="s">
        <v>114</v>
      </c>
      <c r="G754" s="86">
        <v>2500</v>
      </c>
      <c r="H754" s="86">
        <v>250000</v>
      </c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73"/>
      <c r="W754" s="73"/>
      <c r="AA754" s="94"/>
    </row>
    <row r="755" s="66" customFormat="1" spans="1:27">
      <c r="A755" s="77">
        <v>746</v>
      </c>
      <c r="B755" s="87"/>
      <c r="C755" s="87" t="s">
        <v>384</v>
      </c>
      <c r="D755" s="88"/>
      <c r="E755" s="89">
        <v>10</v>
      </c>
      <c r="F755" s="88" t="s">
        <v>114</v>
      </c>
      <c r="G755" s="86">
        <v>13000</v>
      </c>
      <c r="H755" s="86">
        <v>130000</v>
      </c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73"/>
      <c r="W755" s="73"/>
      <c r="AA755" s="94"/>
    </row>
    <row r="756" spans="1:21">
      <c r="A756" s="77">
        <v>747</v>
      </c>
      <c r="B756" s="85" t="s">
        <v>47</v>
      </c>
      <c r="C756" s="85" t="s">
        <v>385</v>
      </c>
      <c r="D756" s="85" t="s">
        <v>26</v>
      </c>
      <c r="E756" s="85"/>
      <c r="F756" s="85"/>
      <c r="G756" s="85"/>
      <c r="H756" s="95">
        <v>17950</v>
      </c>
      <c r="I756" s="85" t="s">
        <v>27</v>
      </c>
      <c r="J756" s="92"/>
      <c r="K756" s="92"/>
      <c r="L756" s="92"/>
      <c r="M756" s="92">
        <v>1</v>
      </c>
      <c r="N756" s="92"/>
      <c r="O756" s="92"/>
      <c r="P756" s="92"/>
      <c r="Q756" s="92"/>
      <c r="R756" s="92"/>
      <c r="S756" s="92"/>
      <c r="T756" s="92"/>
      <c r="U756" s="92"/>
    </row>
    <row r="757" s="66" customFormat="1" spans="1:27">
      <c r="A757" s="77">
        <v>748</v>
      </c>
      <c r="B757" s="87"/>
      <c r="C757" s="87" t="s">
        <v>386</v>
      </c>
      <c r="D757" s="88"/>
      <c r="E757" s="89">
        <v>31</v>
      </c>
      <c r="F757" s="88" t="s">
        <v>105</v>
      </c>
      <c r="G757" s="86">
        <v>350</v>
      </c>
      <c r="H757" s="86">
        <v>10850</v>
      </c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73"/>
      <c r="W757" s="73"/>
      <c r="AA757" s="94"/>
    </row>
    <row r="758" s="66" customFormat="1" spans="1:27">
      <c r="A758" s="77">
        <v>749</v>
      </c>
      <c r="B758" s="87"/>
      <c r="C758" s="87" t="s">
        <v>387</v>
      </c>
      <c r="D758" s="88"/>
      <c r="E758" s="89">
        <v>10</v>
      </c>
      <c r="F758" s="88" t="s">
        <v>105</v>
      </c>
      <c r="G758" s="86">
        <v>350</v>
      </c>
      <c r="H758" s="86">
        <v>3500</v>
      </c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73"/>
      <c r="W758" s="73"/>
      <c r="AA758" s="94"/>
    </row>
    <row r="759" s="66" customFormat="1" spans="1:27">
      <c r="A759" s="77">
        <v>750</v>
      </c>
      <c r="B759" s="87"/>
      <c r="C759" s="87" t="s">
        <v>374</v>
      </c>
      <c r="D759" s="88"/>
      <c r="E759" s="89">
        <v>4</v>
      </c>
      <c r="F759" s="88" t="s">
        <v>128</v>
      </c>
      <c r="G759" s="86">
        <v>900</v>
      </c>
      <c r="H759" s="86">
        <v>3600</v>
      </c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73"/>
      <c r="W759" s="73"/>
      <c r="AA759" s="94"/>
    </row>
    <row r="760" s="66" customFormat="1" ht="62" spans="1:27">
      <c r="A760" s="77">
        <v>751</v>
      </c>
      <c r="B760" s="84" t="s">
        <v>47</v>
      </c>
      <c r="C760" s="84" t="s">
        <v>388</v>
      </c>
      <c r="D760" s="85" t="s">
        <v>26</v>
      </c>
      <c r="E760" s="85"/>
      <c r="F760" s="85"/>
      <c r="G760" s="84"/>
      <c r="H760" s="86">
        <v>22950</v>
      </c>
      <c r="I760" s="84" t="s">
        <v>27</v>
      </c>
      <c r="J760" s="91"/>
      <c r="K760" s="91"/>
      <c r="L760" s="91"/>
      <c r="M760" s="92">
        <v>1</v>
      </c>
      <c r="N760" s="91"/>
      <c r="O760" s="91"/>
      <c r="P760" s="91"/>
      <c r="Q760" s="91"/>
      <c r="R760" s="91"/>
      <c r="S760" s="91"/>
      <c r="T760" s="91"/>
      <c r="U760" s="91"/>
      <c r="V760" s="73"/>
      <c r="W760" s="73"/>
      <c r="AA760" s="94"/>
    </row>
    <row r="761" s="66" customFormat="1" spans="1:27">
      <c r="A761" s="77">
        <v>752</v>
      </c>
      <c r="B761" s="87"/>
      <c r="C761" s="87" t="s">
        <v>376</v>
      </c>
      <c r="D761" s="88"/>
      <c r="E761" s="89">
        <v>34</v>
      </c>
      <c r="F761" s="88" t="s">
        <v>354</v>
      </c>
      <c r="G761" s="86">
        <v>325</v>
      </c>
      <c r="H761" s="86">
        <v>11050</v>
      </c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73"/>
      <c r="W761" s="73"/>
      <c r="AA761" s="94"/>
    </row>
    <row r="762" s="66" customFormat="1" spans="1:27">
      <c r="A762" s="77">
        <v>753</v>
      </c>
      <c r="B762" s="87"/>
      <c r="C762" s="87" t="s">
        <v>353</v>
      </c>
      <c r="D762" s="88"/>
      <c r="E762" s="89">
        <v>34</v>
      </c>
      <c r="F762" s="88" t="s">
        <v>354</v>
      </c>
      <c r="G762" s="86">
        <v>350</v>
      </c>
      <c r="H762" s="86">
        <v>11900</v>
      </c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73"/>
      <c r="W762" s="73"/>
      <c r="AA762" s="94"/>
    </row>
    <row r="763" s="66" customFormat="1" ht="46.5" spans="1:27">
      <c r="A763" s="77">
        <v>754</v>
      </c>
      <c r="B763" s="84" t="s">
        <v>47</v>
      </c>
      <c r="C763" s="84" t="s">
        <v>389</v>
      </c>
      <c r="D763" s="85" t="s">
        <v>26</v>
      </c>
      <c r="E763" s="85"/>
      <c r="F763" s="85"/>
      <c r="G763" s="84"/>
      <c r="H763" s="86">
        <v>13500</v>
      </c>
      <c r="I763" s="84" t="s">
        <v>27</v>
      </c>
      <c r="J763" s="92">
        <v>1</v>
      </c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73"/>
      <c r="W763" s="73"/>
      <c r="AA763" s="94"/>
    </row>
    <row r="764" s="66" customFormat="1" spans="1:27">
      <c r="A764" s="77">
        <v>755</v>
      </c>
      <c r="B764" s="87"/>
      <c r="C764" s="87" t="s">
        <v>376</v>
      </c>
      <c r="D764" s="88"/>
      <c r="E764" s="89">
        <v>20</v>
      </c>
      <c r="F764" s="88" t="s">
        <v>354</v>
      </c>
      <c r="G764" s="86">
        <v>325</v>
      </c>
      <c r="H764" s="86">
        <v>6500</v>
      </c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73"/>
      <c r="W764" s="73"/>
      <c r="AA764" s="94"/>
    </row>
    <row r="765" s="66" customFormat="1" spans="1:27">
      <c r="A765" s="77">
        <v>756</v>
      </c>
      <c r="B765" s="87"/>
      <c r="C765" s="87" t="s">
        <v>353</v>
      </c>
      <c r="D765" s="88"/>
      <c r="E765" s="89">
        <v>20</v>
      </c>
      <c r="F765" s="88" t="s">
        <v>354</v>
      </c>
      <c r="G765" s="86">
        <v>350</v>
      </c>
      <c r="H765" s="86">
        <v>7000</v>
      </c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73"/>
      <c r="W765" s="73"/>
      <c r="AA765" s="94"/>
    </row>
    <row r="766" s="66" customFormat="1" ht="31" spans="1:27">
      <c r="A766" s="77">
        <v>757</v>
      </c>
      <c r="B766" s="84" t="s">
        <v>47</v>
      </c>
      <c r="C766" s="84" t="s">
        <v>390</v>
      </c>
      <c r="D766" s="85" t="s">
        <v>26</v>
      </c>
      <c r="E766" s="85"/>
      <c r="F766" s="85"/>
      <c r="G766" s="84"/>
      <c r="H766" s="86">
        <v>13500</v>
      </c>
      <c r="I766" s="84" t="s">
        <v>27</v>
      </c>
      <c r="J766" s="91"/>
      <c r="K766" s="91"/>
      <c r="L766" s="91"/>
      <c r="M766" s="92">
        <v>1</v>
      </c>
      <c r="N766" s="91"/>
      <c r="O766" s="91"/>
      <c r="P766" s="91"/>
      <c r="Q766" s="91"/>
      <c r="R766" s="91"/>
      <c r="S766" s="91"/>
      <c r="T766" s="91"/>
      <c r="U766" s="91"/>
      <c r="V766" s="73"/>
      <c r="W766" s="73"/>
      <c r="AA766" s="94"/>
    </row>
    <row r="767" s="66" customFormat="1" spans="1:27">
      <c r="A767" s="77">
        <v>758</v>
      </c>
      <c r="B767" s="87"/>
      <c r="C767" s="87" t="s">
        <v>376</v>
      </c>
      <c r="D767" s="88"/>
      <c r="E767" s="89">
        <v>20</v>
      </c>
      <c r="F767" s="88" t="s">
        <v>354</v>
      </c>
      <c r="G767" s="86">
        <v>325</v>
      </c>
      <c r="H767" s="86">
        <v>6500</v>
      </c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73"/>
      <c r="W767" s="73"/>
      <c r="AA767" s="94"/>
    </row>
    <row r="768" s="66" customFormat="1" spans="1:27">
      <c r="A768" s="77">
        <v>759</v>
      </c>
      <c r="B768" s="87"/>
      <c r="C768" s="87" t="s">
        <v>353</v>
      </c>
      <c r="D768" s="88"/>
      <c r="E768" s="89">
        <v>20</v>
      </c>
      <c r="F768" s="88" t="s">
        <v>354</v>
      </c>
      <c r="G768" s="86">
        <v>350</v>
      </c>
      <c r="H768" s="86">
        <v>7000</v>
      </c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73"/>
      <c r="W768" s="73"/>
      <c r="AA768" s="94"/>
    </row>
    <row r="769" s="66" customFormat="1" spans="1:27">
      <c r="A769" s="77">
        <v>760</v>
      </c>
      <c r="B769" s="84" t="s">
        <v>47</v>
      </c>
      <c r="C769" s="84" t="s">
        <v>391</v>
      </c>
      <c r="D769" s="85" t="s">
        <v>26</v>
      </c>
      <c r="E769" s="85"/>
      <c r="F769" s="85"/>
      <c r="G769" s="84"/>
      <c r="H769" s="86">
        <v>7200</v>
      </c>
      <c r="I769" s="84" t="s">
        <v>27</v>
      </c>
      <c r="J769" s="92">
        <v>1</v>
      </c>
      <c r="K769" s="92"/>
      <c r="L769" s="92"/>
      <c r="M769" s="92"/>
      <c r="N769" s="92"/>
      <c r="O769" s="92"/>
      <c r="P769" s="92">
        <v>1</v>
      </c>
      <c r="Q769" s="91"/>
      <c r="R769" s="91"/>
      <c r="S769" s="91"/>
      <c r="T769" s="91"/>
      <c r="U769" s="91"/>
      <c r="V769" s="73"/>
      <c r="W769" s="73"/>
      <c r="AA769" s="94"/>
    </row>
    <row r="770" s="66" customFormat="1" spans="1:27">
      <c r="A770" s="77">
        <v>761</v>
      </c>
      <c r="B770" s="87"/>
      <c r="C770" s="87" t="s">
        <v>374</v>
      </c>
      <c r="D770" s="88"/>
      <c r="E770" s="89">
        <v>8</v>
      </c>
      <c r="F770" s="88" t="s">
        <v>128</v>
      </c>
      <c r="G770" s="86">
        <v>900</v>
      </c>
      <c r="H770" s="86">
        <v>7200</v>
      </c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73"/>
      <c r="W770" s="73"/>
      <c r="AA770" s="94"/>
    </row>
    <row r="771" s="66" customFormat="1" spans="1:27">
      <c r="A771" s="77">
        <v>762</v>
      </c>
      <c r="B771" s="84" t="s">
        <v>38</v>
      </c>
      <c r="C771" s="84" t="s">
        <v>39</v>
      </c>
      <c r="D771" s="85" t="s">
        <v>97</v>
      </c>
      <c r="E771" s="85"/>
      <c r="F771" s="85"/>
      <c r="G771" s="84"/>
      <c r="H771" s="86">
        <v>2577852</v>
      </c>
      <c r="I771" s="84" t="s">
        <v>40</v>
      </c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AA771" s="94"/>
    </row>
    <row r="772" s="66" customFormat="1" ht="31" spans="1:27">
      <c r="A772" s="77">
        <v>763</v>
      </c>
      <c r="B772" s="84" t="s">
        <v>38</v>
      </c>
      <c r="C772" s="84" t="s">
        <v>378</v>
      </c>
      <c r="D772" s="85" t="s">
        <v>26</v>
      </c>
      <c r="E772" s="85"/>
      <c r="F772" s="85"/>
      <c r="G772" s="84"/>
      <c r="H772" s="86">
        <v>102676</v>
      </c>
      <c r="I772" s="84" t="s">
        <v>40</v>
      </c>
      <c r="J772" s="92"/>
      <c r="K772" s="92"/>
      <c r="L772" s="92"/>
      <c r="M772" s="92">
        <v>1</v>
      </c>
      <c r="N772" s="92">
        <v>1</v>
      </c>
      <c r="O772" s="92"/>
      <c r="P772" s="92"/>
      <c r="Q772" s="92"/>
      <c r="R772" s="92"/>
      <c r="S772" s="92">
        <v>1</v>
      </c>
      <c r="T772" s="92">
        <v>1</v>
      </c>
      <c r="U772" s="92"/>
      <c r="V772" s="73"/>
      <c r="W772" s="73"/>
      <c r="AA772" s="94"/>
    </row>
    <row r="773" s="66" customFormat="1" spans="1:27">
      <c r="A773" s="77">
        <v>764</v>
      </c>
      <c r="B773" s="87"/>
      <c r="C773" s="87" t="s">
        <v>392</v>
      </c>
      <c r="D773" s="88"/>
      <c r="E773" s="89">
        <v>20</v>
      </c>
      <c r="F773" s="88" t="s">
        <v>272</v>
      </c>
      <c r="G773" s="86">
        <v>254</v>
      </c>
      <c r="H773" s="86">
        <v>5080</v>
      </c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73"/>
      <c r="W773" s="73"/>
      <c r="AA773" s="94"/>
    </row>
    <row r="774" s="66" customFormat="1" spans="1:27">
      <c r="A774" s="77">
        <v>765</v>
      </c>
      <c r="B774" s="87"/>
      <c r="C774" s="87" t="s">
        <v>393</v>
      </c>
      <c r="D774" s="88"/>
      <c r="E774" s="89">
        <v>20</v>
      </c>
      <c r="F774" s="88" t="s">
        <v>272</v>
      </c>
      <c r="G774" s="86">
        <v>286</v>
      </c>
      <c r="H774" s="86">
        <v>5720</v>
      </c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73"/>
      <c r="W774" s="73"/>
      <c r="AA774" s="94"/>
    </row>
    <row r="775" s="66" customFormat="1" spans="1:27">
      <c r="A775" s="77">
        <v>766</v>
      </c>
      <c r="B775" s="87"/>
      <c r="C775" s="87" t="s">
        <v>394</v>
      </c>
      <c r="D775" s="88"/>
      <c r="E775" s="89">
        <v>20</v>
      </c>
      <c r="F775" s="88" t="s">
        <v>205</v>
      </c>
      <c r="G775" s="86">
        <v>250</v>
      </c>
      <c r="H775" s="86">
        <v>5000</v>
      </c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73"/>
      <c r="W775" s="73"/>
      <c r="AA775" s="94"/>
    </row>
    <row r="776" s="66" customFormat="1" spans="1:27">
      <c r="A776" s="77">
        <v>767</v>
      </c>
      <c r="B776" s="87"/>
      <c r="C776" s="87" t="s">
        <v>395</v>
      </c>
      <c r="D776" s="88"/>
      <c r="E776" s="89">
        <v>32</v>
      </c>
      <c r="F776" s="88" t="s">
        <v>272</v>
      </c>
      <c r="G776" s="86">
        <v>280</v>
      </c>
      <c r="H776" s="86">
        <v>8960</v>
      </c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73"/>
      <c r="W776" s="73"/>
      <c r="AA776" s="94"/>
    </row>
    <row r="777" s="66" customFormat="1" spans="1:27">
      <c r="A777" s="77">
        <v>768</v>
      </c>
      <c r="B777" s="87"/>
      <c r="C777" s="87" t="s">
        <v>396</v>
      </c>
      <c r="D777" s="88"/>
      <c r="E777" s="89">
        <v>60</v>
      </c>
      <c r="F777" s="88" t="s">
        <v>114</v>
      </c>
      <c r="G777" s="86">
        <v>46</v>
      </c>
      <c r="H777" s="86">
        <v>2760</v>
      </c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73"/>
      <c r="W777" s="73"/>
      <c r="AA777" s="94"/>
    </row>
    <row r="778" s="66" customFormat="1" spans="1:27">
      <c r="A778" s="77">
        <v>769</v>
      </c>
      <c r="B778" s="87"/>
      <c r="C778" s="87" t="s">
        <v>397</v>
      </c>
      <c r="D778" s="88"/>
      <c r="E778" s="89">
        <v>8</v>
      </c>
      <c r="F778" s="88" t="s">
        <v>146</v>
      </c>
      <c r="G778" s="86">
        <v>250</v>
      </c>
      <c r="H778" s="86">
        <v>2000</v>
      </c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73"/>
      <c r="W778" s="73"/>
      <c r="AA778" s="94"/>
    </row>
    <row r="779" s="66" customFormat="1" spans="1:27">
      <c r="A779" s="77">
        <v>770</v>
      </c>
      <c r="B779" s="87"/>
      <c r="C779" s="87" t="s">
        <v>398</v>
      </c>
      <c r="D779" s="88"/>
      <c r="E779" s="89">
        <v>100</v>
      </c>
      <c r="F779" s="88" t="s">
        <v>114</v>
      </c>
      <c r="G779" s="86">
        <v>7</v>
      </c>
      <c r="H779" s="86">
        <v>700</v>
      </c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73"/>
      <c r="W779" s="73"/>
      <c r="AA779" s="94"/>
    </row>
    <row r="780" s="66" customFormat="1" spans="1:27">
      <c r="A780" s="77">
        <v>771</v>
      </c>
      <c r="B780" s="87"/>
      <c r="C780" s="87" t="s">
        <v>399</v>
      </c>
      <c r="D780" s="88"/>
      <c r="E780" s="89">
        <v>508</v>
      </c>
      <c r="F780" s="88" t="s">
        <v>114</v>
      </c>
      <c r="G780" s="86">
        <v>57</v>
      </c>
      <c r="H780" s="86">
        <v>28956</v>
      </c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73"/>
      <c r="W780" s="73"/>
      <c r="AA780" s="94"/>
    </row>
    <row r="781" s="66" customFormat="1" spans="1:27">
      <c r="A781" s="77">
        <v>772</v>
      </c>
      <c r="B781" s="87"/>
      <c r="C781" s="87" t="s">
        <v>130</v>
      </c>
      <c r="D781" s="88"/>
      <c r="E781" s="89">
        <v>24</v>
      </c>
      <c r="F781" s="88" t="s">
        <v>272</v>
      </c>
      <c r="G781" s="86">
        <v>250</v>
      </c>
      <c r="H781" s="86">
        <v>6000</v>
      </c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73"/>
      <c r="W781" s="73"/>
      <c r="AA781" s="94"/>
    </row>
    <row r="782" s="66" customFormat="1" spans="1:27">
      <c r="A782" s="77">
        <v>773</v>
      </c>
      <c r="B782" s="87"/>
      <c r="C782" s="87" t="s">
        <v>218</v>
      </c>
      <c r="D782" s="88"/>
      <c r="E782" s="89">
        <v>52</v>
      </c>
      <c r="F782" s="88" t="s">
        <v>114</v>
      </c>
      <c r="G782" s="86">
        <v>200</v>
      </c>
      <c r="H782" s="86">
        <v>10400</v>
      </c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73"/>
      <c r="W782" s="73"/>
      <c r="AA782" s="94"/>
    </row>
    <row r="783" s="66" customFormat="1" spans="1:27">
      <c r="A783" s="77">
        <v>774</v>
      </c>
      <c r="B783" s="87"/>
      <c r="C783" s="87" t="s">
        <v>318</v>
      </c>
      <c r="D783" s="88"/>
      <c r="E783" s="89">
        <v>52</v>
      </c>
      <c r="F783" s="88" t="s">
        <v>114</v>
      </c>
      <c r="G783" s="86">
        <v>117</v>
      </c>
      <c r="H783" s="86">
        <v>6084</v>
      </c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73"/>
      <c r="W783" s="73"/>
      <c r="AA783" s="94"/>
    </row>
    <row r="784" s="66" customFormat="1" spans="1:27">
      <c r="A784" s="77">
        <v>775</v>
      </c>
      <c r="B784" s="87"/>
      <c r="C784" s="87" t="s">
        <v>400</v>
      </c>
      <c r="D784" s="88"/>
      <c r="E784" s="89">
        <v>52</v>
      </c>
      <c r="F784" s="88" t="s">
        <v>272</v>
      </c>
      <c r="G784" s="86">
        <v>100</v>
      </c>
      <c r="H784" s="86">
        <v>5200</v>
      </c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73"/>
      <c r="W784" s="73"/>
      <c r="AA784" s="94"/>
    </row>
    <row r="785" s="66" customFormat="1" spans="1:27">
      <c r="A785" s="77">
        <v>776</v>
      </c>
      <c r="B785" s="87"/>
      <c r="C785" s="87" t="s">
        <v>148</v>
      </c>
      <c r="D785" s="88"/>
      <c r="E785" s="89">
        <v>32</v>
      </c>
      <c r="F785" s="88" t="s">
        <v>114</v>
      </c>
      <c r="G785" s="86">
        <v>268</v>
      </c>
      <c r="H785" s="86">
        <v>8576</v>
      </c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73"/>
      <c r="W785" s="73"/>
      <c r="AA785" s="94"/>
    </row>
    <row r="786" s="66" customFormat="1" spans="1:27">
      <c r="A786" s="77">
        <v>777</v>
      </c>
      <c r="B786" s="87"/>
      <c r="C786" s="87" t="s">
        <v>401</v>
      </c>
      <c r="D786" s="88"/>
      <c r="E786" s="89">
        <v>32</v>
      </c>
      <c r="F786" s="88" t="s">
        <v>114</v>
      </c>
      <c r="G786" s="86">
        <v>55</v>
      </c>
      <c r="H786" s="86">
        <v>1760</v>
      </c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73"/>
      <c r="W786" s="73"/>
      <c r="AA786" s="94"/>
    </row>
    <row r="787" s="66" customFormat="1" spans="1:27">
      <c r="A787" s="77">
        <v>778</v>
      </c>
      <c r="B787" s="87"/>
      <c r="C787" s="87" t="s">
        <v>402</v>
      </c>
      <c r="D787" s="88"/>
      <c r="E787" s="89">
        <v>32</v>
      </c>
      <c r="F787" s="88" t="s">
        <v>114</v>
      </c>
      <c r="G787" s="86">
        <v>100</v>
      </c>
      <c r="H787" s="86">
        <v>3200</v>
      </c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73"/>
      <c r="W787" s="73"/>
      <c r="AA787" s="94"/>
    </row>
    <row r="788" s="66" customFormat="1" spans="1:27">
      <c r="A788" s="77">
        <v>779</v>
      </c>
      <c r="B788" s="87"/>
      <c r="C788" s="87" t="s">
        <v>403</v>
      </c>
      <c r="D788" s="88"/>
      <c r="E788" s="89">
        <v>40</v>
      </c>
      <c r="F788" s="88" t="s">
        <v>272</v>
      </c>
      <c r="G788" s="86">
        <v>57</v>
      </c>
      <c r="H788" s="86">
        <v>2280</v>
      </c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73"/>
      <c r="W788" s="73"/>
      <c r="AA788" s="94"/>
    </row>
    <row r="789" s="66" customFormat="1" ht="46.5" spans="1:27">
      <c r="A789" s="77">
        <v>780</v>
      </c>
      <c r="B789" s="84" t="s">
        <v>38</v>
      </c>
      <c r="C789" s="84" t="s">
        <v>162</v>
      </c>
      <c r="D789" s="85" t="s">
        <v>26</v>
      </c>
      <c r="E789" s="85"/>
      <c r="F789" s="85"/>
      <c r="G789" s="84"/>
      <c r="H789" s="86">
        <v>1980155</v>
      </c>
      <c r="I789" s="84" t="s">
        <v>40</v>
      </c>
      <c r="J789" s="91"/>
      <c r="K789" s="91"/>
      <c r="L789" s="91"/>
      <c r="M789" s="91"/>
      <c r="N789" s="91"/>
      <c r="O789" s="91"/>
      <c r="P789" s="91"/>
      <c r="Q789" s="91"/>
      <c r="R789" s="91"/>
      <c r="S789" s="92">
        <v>1</v>
      </c>
      <c r="T789" s="91"/>
      <c r="U789" s="91"/>
      <c r="V789" s="73"/>
      <c r="W789" s="73"/>
      <c r="AA789" s="94"/>
    </row>
    <row r="790" s="66" customFormat="1" spans="1:27">
      <c r="A790" s="77">
        <v>781</v>
      </c>
      <c r="B790" s="87"/>
      <c r="C790" s="87" t="s">
        <v>404</v>
      </c>
      <c r="D790" s="88"/>
      <c r="E790" s="89">
        <v>100</v>
      </c>
      <c r="F790" s="88" t="s">
        <v>205</v>
      </c>
      <c r="G790" s="86">
        <v>285</v>
      </c>
      <c r="H790" s="86">
        <v>28500</v>
      </c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73"/>
      <c r="W790" s="73"/>
      <c r="AA790" s="94"/>
    </row>
    <row r="791" s="66" customFormat="1" spans="1:27">
      <c r="A791" s="77">
        <v>782</v>
      </c>
      <c r="B791" s="87"/>
      <c r="C791" s="87" t="s">
        <v>405</v>
      </c>
      <c r="D791" s="88"/>
      <c r="E791" s="89">
        <v>100</v>
      </c>
      <c r="F791" s="88" t="s">
        <v>272</v>
      </c>
      <c r="G791" s="86">
        <v>200</v>
      </c>
      <c r="H791" s="86">
        <v>20000</v>
      </c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73"/>
      <c r="W791" s="73"/>
      <c r="AA791" s="94"/>
    </row>
    <row r="792" s="66" customFormat="1" spans="1:27">
      <c r="A792" s="77">
        <v>783</v>
      </c>
      <c r="B792" s="87"/>
      <c r="C792" s="87" t="s">
        <v>406</v>
      </c>
      <c r="D792" s="88"/>
      <c r="E792" s="89">
        <v>100</v>
      </c>
      <c r="F792" s="88" t="s">
        <v>272</v>
      </c>
      <c r="G792" s="86">
        <v>1850</v>
      </c>
      <c r="H792" s="86">
        <v>185000</v>
      </c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73"/>
      <c r="W792" s="73"/>
      <c r="AA792" s="94"/>
    </row>
    <row r="793" s="66" customFormat="1" spans="1:27">
      <c r="A793" s="77">
        <v>784</v>
      </c>
      <c r="B793" s="87"/>
      <c r="C793" s="87" t="s">
        <v>407</v>
      </c>
      <c r="D793" s="88"/>
      <c r="E793" s="89">
        <v>100</v>
      </c>
      <c r="F793" s="88" t="s">
        <v>272</v>
      </c>
      <c r="G793" s="86">
        <v>730</v>
      </c>
      <c r="H793" s="86">
        <v>73000</v>
      </c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73"/>
      <c r="W793" s="73"/>
      <c r="AA793" s="94"/>
    </row>
    <row r="794" s="66" customFormat="1" spans="1:27">
      <c r="A794" s="77">
        <v>785</v>
      </c>
      <c r="B794" s="87"/>
      <c r="C794" s="87" t="s">
        <v>176</v>
      </c>
      <c r="D794" s="88"/>
      <c r="E794" s="89">
        <v>100</v>
      </c>
      <c r="F794" s="88" t="s">
        <v>272</v>
      </c>
      <c r="G794" s="86">
        <v>400</v>
      </c>
      <c r="H794" s="86">
        <v>40000</v>
      </c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73"/>
      <c r="W794" s="73"/>
      <c r="AA794" s="94"/>
    </row>
    <row r="795" s="66" customFormat="1" spans="1:27">
      <c r="A795" s="77">
        <v>786</v>
      </c>
      <c r="B795" s="87"/>
      <c r="C795" s="87" t="s">
        <v>408</v>
      </c>
      <c r="D795" s="88"/>
      <c r="E795" s="89">
        <v>100</v>
      </c>
      <c r="F795" s="88" t="s">
        <v>272</v>
      </c>
      <c r="G795" s="86">
        <v>30</v>
      </c>
      <c r="H795" s="86">
        <v>3000</v>
      </c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73"/>
      <c r="W795" s="73"/>
      <c r="AA795" s="94"/>
    </row>
    <row r="796" s="66" customFormat="1" spans="1:27">
      <c r="A796" s="77">
        <v>787</v>
      </c>
      <c r="B796" s="87"/>
      <c r="C796" s="87" t="s">
        <v>409</v>
      </c>
      <c r="D796" s="88"/>
      <c r="E796" s="89">
        <v>100</v>
      </c>
      <c r="F796" s="88" t="s">
        <v>272</v>
      </c>
      <c r="G796" s="86">
        <v>80</v>
      </c>
      <c r="H796" s="86">
        <v>8000</v>
      </c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73"/>
      <c r="W796" s="73"/>
      <c r="AA796" s="94"/>
    </row>
    <row r="797" s="66" customFormat="1" spans="1:27">
      <c r="A797" s="77">
        <v>788</v>
      </c>
      <c r="B797" s="87"/>
      <c r="C797" s="87" t="s">
        <v>410</v>
      </c>
      <c r="D797" s="88"/>
      <c r="E797" s="89">
        <v>1000</v>
      </c>
      <c r="F797" s="88" t="s">
        <v>272</v>
      </c>
      <c r="G797" s="86">
        <v>220</v>
      </c>
      <c r="H797" s="86">
        <v>220000</v>
      </c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73"/>
      <c r="W797" s="73"/>
      <c r="AA797" s="94"/>
    </row>
    <row r="798" s="66" customFormat="1" spans="1:27">
      <c r="A798" s="77">
        <v>789</v>
      </c>
      <c r="B798" s="87"/>
      <c r="C798" s="87" t="s">
        <v>411</v>
      </c>
      <c r="D798" s="88"/>
      <c r="E798" s="89">
        <v>1000</v>
      </c>
      <c r="F798" s="88" t="s">
        <v>272</v>
      </c>
      <c r="G798" s="86">
        <v>170</v>
      </c>
      <c r="H798" s="86">
        <v>170000</v>
      </c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73"/>
      <c r="W798" s="73"/>
      <c r="AA798" s="94"/>
    </row>
    <row r="799" s="66" customFormat="1" spans="1:27">
      <c r="A799" s="77">
        <v>790</v>
      </c>
      <c r="B799" s="87"/>
      <c r="C799" s="87" t="s">
        <v>412</v>
      </c>
      <c r="D799" s="88"/>
      <c r="E799" s="89">
        <v>1000</v>
      </c>
      <c r="F799" s="88" t="s">
        <v>272</v>
      </c>
      <c r="G799" s="86">
        <v>204</v>
      </c>
      <c r="H799" s="86">
        <v>204000</v>
      </c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73"/>
      <c r="W799" s="73"/>
      <c r="AA799" s="94"/>
    </row>
    <row r="800" s="66" customFormat="1" spans="1:27">
      <c r="A800" s="77">
        <v>791</v>
      </c>
      <c r="B800" s="87"/>
      <c r="C800" s="87" t="s">
        <v>413</v>
      </c>
      <c r="D800" s="88"/>
      <c r="E800" s="89">
        <v>100</v>
      </c>
      <c r="F800" s="88" t="s">
        <v>272</v>
      </c>
      <c r="G800" s="86">
        <v>374</v>
      </c>
      <c r="H800" s="86">
        <v>37400</v>
      </c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73"/>
      <c r="W800" s="73"/>
      <c r="AA800" s="94"/>
    </row>
    <row r="801" s="66" customFormat="1" spans="1:27">
      <c r="A801" s="77">
        <v>792</v>
      </c>
      <c r="B801" s="87"/>
      <c r="C801" s="87" t="s">
        <v>414</v>
      </c>
      <c r="D801" s="88"/>
      <c r="E801" s="89">
        <v>1000</v>
      </c>
      <c r="F801" s="88" t="s">
        <v>114</v>
      </c>
      <c r="G801" s="86">
        <v>25</v>
      </c>
      <c r="H801" s="86">
        <v>25000</v>
      </c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73"/>
      <c r="W801" s="73"/>
      <c r="AA801" s="94"/>
    </row>
    <row r="802" s="66" customFormat="1" spans="1:27">
      <c r="A802" s="77">
        <v>793</v>
      </c>
      <c r="B802" s="87"/>
      <c r="C802" s="87" t="s">
        <v>392</v>
      </c>
      <c r="D802" s="88"/>
      <c r="E802" s="89">
        <v>100</v>
      </c>
      <c r="F802" s="88" t="s">
        <v>272</v>
      </c>
      <c r="G802" s="86">
        <v>254</v>
      </c>
      <c r="H802" s="86">
        <v>25400</v>
      </c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73"/>
      <c r="W802" s="73"/>
      <c r="AA802" s="94"/>
    </row>
    <row r="803" s="66" customFormat="1" spans="1:27">
      <c r="A803" s="77">
        <v>794</v>
      </c>
      <c r="B803" s="87"/>
      <c r="C803" s="87" t="s">
        <v>393</v>
      </c>
      <c r="D803" s="88"/>
      <c r="E803" s="89">
        <v>100</v>
      </c>
      <c r="F803" s="88" t="s">
        <v>272</v>
      </c>
      <c r="G803" s="86">
        <v>286</v>
      </c>
      <c r="H803" s="86">
        <v>28600</v>
      </c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73"/>
      <c r="W803" s="73"/>
      <c r="AA803" s="94"/>
    </row>
    <row r="804" s="66" customFormat="1" spans="1:27">
      <c r="A804" s="77">
        <v>795</v>
      </c>
      <c r="B804" s="87"/>
      <c r="C804" s="87" t="s">
        <v>394</v>
      </c>
      <c r="D804" s="88"/>
      <c r="E804" s="89">
        <v>100</v>
      </c>
      <c r="F804" s="88" t="s">
        <v>205</v>
      </c>
      <c r="G804" s="86">
        <v>250</v>
      </c>
      <c r="H804" s="86">
        <v>25000</v>
      </c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73"/>
      <c r="W804" s="73"/>
      <c r="AA804" s="94"/>
    </row>
    <row r="805" s="66" customFormat="1" spans="1:27">
      <c r="A805" s="77">
        <v>796</v>
      </c>
      <c r="B805" s="87"/>
      <c r="C805" s="87" t="s">
        <v>395</v>
      </c>
      <c r="D805" s="88"/>
      <c r="E805" s="89">
        <v>1000</v>
      </c>
      <c r="F805" s="88" t="s">
        <v>272</v>
      </c>
      <c r="G805" s="86">
        <v>280</v>
      </c>
      <c r="H805" s="86">
        <v>280000</v>
      </c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73"/>
      <c r="W805" s="73"/>
      <c r="AA805" s="94"/>
    </row>
    <row r="806" s="66" customFormat="1" spans="1:27">
      <c r="A806" s="77">
        <v>797</v>
      </c>
      <c r="B806" s="87"/>
      <c r="C806" s="87" t="s">
        <v>396</v>
      </c>
      <c r="D806" s="88"/>
      <c r="E806" s="89">
        <v>60</v>
      </c>
      <c r="F806" s="88" t="s">
        <v>114</v>
      </c>
      <c r="G806" s="86">
        <v>46</v>
      </c>
      <c r="H806" s="86">
        <v>2760</v>
      </c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73"/>
      <c r="W806" s="73"/>
      <c r="AA806" s="94"/>
    </row>
    <row r="807" s="66" customFormat="1" spans="1:27">
      <c r="A807" s="77">
        <v>798</v>
      </c>
      <c r="B807" s="87"/>
      <c r="C807" s="87" t="s">
        <v>397</v>
      </c>
      <c r="D807" s="88"/>
      <c r="E807" s="89">
        <v>100</v>
      </c>
      <c r="F807" s="88" t="s">
        <v>114</v>
      </c>
      <c r="G807" s="86">
        <v>3400</v>
      </c>
      <c r="H807" s="86">
        <v>340000</v>
      </c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73"/>
      <c r="W807" s="73"/>
      <c r="AA807" s="94"/>
    </row>
    <row r="808" s="66" customFormat="1" spans="1:27">
      <c r="A808" s="77">
        <v>799</v>
      </c>
      <c r="B808" s="87"/>
      <c r="C808" s="87" t="s">
        <v>398</v>
      </c>
      <c r="D808" s="88"/>
      <c r="E808" s="89">
        <v>1000</v>
      </c>
      <c r="F808" s="88" t="s">
        <v>114</v>
      </c>
      <c r="G808" s="86">
        <v>7</v>
      </c>
      <c r="H808" s="86">
        <v>7000</v>
      </c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73"/>
      <c r="W808" s="73"/>
      <c r="AA808" s="94"/>
    </row>
    <row r="809" s="66" customFormat="1" spans="1:27">
      <c r="A809" s="77">
        <v>800</v>
      </c>
      <c r="B809" s="87"/>
      <c r="C809" s="87" t="s">
        <v>399</v>
      </c>
      <c r="D809" s="88"/>
      <c r="E809" s="89">
        <v>500</v>
      </c>
      <c r="F809" s="88" t="s">
        <v>114</v>
      </c>
      <c r="G809" s="86">
        <v>57</v>
      </c>
      <c r="H809" s="86">
        <v>28500</v>
      </c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73"/>
      <c r="W809" s="73"/>
      <c r="AA809" s="94"/>
    </row>
    <row r="810" s="66" customFormat="1" spans="1:27">
      <c r="A810" s="77">
        <v>801</v>
      </c>
      <c r="B810" s="87"/>
      <c r="C810" s="87" t="s">
        <v>130</v>
      </c>
      <c r="D810" s="88"/>
      <c r="E810" s="89">
        <v>100</v>
      </c>
      <c r="F810" s="88" t="s">
        <v>272</v>
      </c>
      <c r="G810" s="86">
        <v>250</v>
      </c>
      <c r="H810" s="86">
        <v>25000</v>
      </c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73"/>
      <c r="W810" s="73"/>
      <c r="AA810" s="94"/>
    </row>
    <row r="811" s="66" customFormat="1" spans="1:27">
      <c r="A811" s="77">
        <v>802</v>
      </c>
      <c r="B811" s="87"/>
      <c r="C811" s="87" t="s">
        <v>218</v>
      </c>
      <c r="D811" s="88"/>
      <c r="E811" s="89">
        <v>100</v>
      </c>
      <c r="F811" s="88" t="s">
        <v>114</v>
      </c>
      <c r="G811" s="86">
        <v>200</v>
      </c>
      <c r="H811" s="86">
        <v>20000</v>
      </c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73"/>
      <c r="W811" s="73"/>
      <c r="AA811" s="94"/>
    </row>
    <row r="812" s="66" customFormat="1" spans="1:27">
      <c r="A812" s="77">
        <v>803</v>
      </c>
      <c r="B812" s="87"/>
      <c r="C812" s="87" t="s">
        <v>318</v>
      </c>
      <c r="D812" s="88"/>
      <c r="E812" s="89">
        <v>1000</v>
      </c>
      <c r="F812" s="88" t="s">
        <v>114</v>
      </c>
      <c r="G812" s="86">
        <v>109.75</v>
      </c>
      <c r="H812" s="86">
        <v>109750</v>
      </c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73"/>
      <c r="W812" s="73"/>
      <c r="AA812" s="94"/>
    </row>
    <row r="813" s="66" customFormat="1" spans="1:27">
      <c r="A813" s="77">
        <v>804</v>
      </c>
      <c r="B813" s="87"/>
      <c r="C813" s="87" t="s">
        <v>400</v>
      </c>
      <c r="D813" s="88"/>
      <c r="E813" s="89">
        <v>100</v>
      </c>
      <c r="F813" s="88" t="s">
        <v>114</v>
      </c>
      <c r="G813" s="86">
        <v>100</v>
      </c>
      <c r="H813" s="86">
        <v>10000</v>
      </c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73"/>
      <c r="W813" s="73"/>
      <c r="AA813" s="94"/>
    </row>
    <row r="814" s="66" customFormat="1" spans="1:27">
      <c r="A814" s="77">
        <v>805</v>
      </c>
      <c r="B814" s="87"/>
      <c r="C814" s="87" t="s">
        <v>148</v>
      </c>
      <c r="D814" s="88"/>
      <c r="E814" s="89">
        <v>100</v>
      </c>
      <c r="F814" s="88" t="s">
        <v>114</v>
      </c>
      <c r="G814" s="86">
        <v>213</v>
      </c>
      <c r="H814" s="86">
        <v>21300</v>
      </c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73"/>
      <c r="W814" s="73"/>
      <c r="AA814" s="94"/>
    </row>
    <row r="815" s="66" customFormat="1" spans="1:27">
      <c r="A815" s="77">
        <v>806</v>
      </c>
      <c r="B815" s="87"/>
      <c r="C815" s="87" t="s">
        <v>401</v>
      </c>
      <c r="D815" s="88"/>
      <c r="E815" s="89">
        <v>100</v>
      </c>
      <c r="F815" s="88" t="s">
        <v>114</v>
      </c>
      <c r="G815" s="86">
        <v>55</v>
      </c>
      <c r="H815" s="86">
        <v>5500</v>
      </c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73"/>
      <c r="W815" s="73"/>
      <c r="AA815" s="94"/>
    </row>
    <row r="816" s="66" customFormat="1" spans="1:27">
      <c r="A816" s="77">
        <v>807</v>
      </c>
      <c r="B816" s="87"/>
      <c r="C816" s="87" t="s">
        <v>402</v>
      </c>
      <c r="D816" s="88"/>
      <c r="E816" s="89">
        <v>100</v>
      </c>
      <c r="F816" s="88" t="s">
        <v>114</v>
      </c>
      <c r="G816" s="86">
        <v>315.65</v>
      </c>
      <c r="H816" s="86">
        <v>31565</v>
      </c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73"/>
      <c r="W816" s="73"/>
      <c r="AA816" s="94"/>
    </row>
    <row r="817" s="66" customFormat="1" spans="1:27">
      <c r="A817" s="77">
        <v>808</v>
      </c>
      <c r="B817" s="87"/>
      <c r="C817" s="87" t="s">
        <v>415</v>
      </c>
      <c r="D817" s="88"/>
      <c r="E817" s="89">
        <v>100</v>
      </c>
      <c r="F817" s="88" t="s">
        <v>114</v>
      </c>
      <c r="G817" s="86">
        <v>36</v>
      </c>
      <c r="H817" s="86">
        <v>3600</v>
      </c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73"/>
      <c r="W817" s="73"/>
      <c r="AA817" s="94"/>
    </row>
    <row r="818" s="66" customFormat="1" spans="1:27">
      <c r="A818" s="77">
        <v>809</v>
      </c>
      <c r="B818" s="87"/>
      <c r="C818" s="87" t="s">
        <v>403</v>
      </c>
      <c r="D818" s="88"/>
      <c r="E818" s="89">
        <v>40</v>
      </c>
      <c r="F818" s="88" t="s">
        <v>272</v>
      </c>
      <c r="G818" s="86">
        <v>57</v>
      </c>
      <c r="H818" s="86">
        <v>2280</v>
      </c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73"/>
      <c r="W818" s="73"/>
      <c r="AA818" s="94"/>
    </row>
    <row r="819" s="66" customFormat="1" ht="31" spans="1:27">
      <c r="A819" s="77">
        <v>810</v>
      </c>
      <c r="B819" s="84" t="s">
        <v>38</v>
      </c>
      <c r="C819" s="84" t="s">
        <v>207</v>
      </c>
      <c r="D819" s="85" t="s">
        <v>26</v>
      </c>
      <c r="E819" s="85"/>
      <c r="F819" s="85"/>
      <c r="G819" s="84"/>
      <c r="H819" s="86">
        <v>153666</v>
      </c>
      <c r="I819" s="84" t="s">
        <v>40</v>
      </c>
      <c r="J819" s="91"/>
      <c r="K819" s="91"/>
      <c r="L819" s="91"/>
      <c r="M819" s="92">
        <v>1</v>
      </c>
      <c r="N819" s="91"/>
      <c r="O819" s="91"/>
      <c r="P819" s="91"/>
      <c r="Q819" s="91"/>
      <c r="R819" s="91"/>
      <c r="S819" s="91"/>
      <c r="T819" s="91"/>
      <c r="U819" s="91"/>
      <c r="V819" s="73"/>
      <c r="W819" s="73"/>
      <c r="AA819" s="94"/>
    </row>
    <row r="820" s="66" customFormat="1" spans="1:27">
      <c r="A820" s="77">
        <v>811</v>
      </c>
      <c r="B820" s="87"/>
      <c r="C820" s="87" t="s">
        <v>392</v>
      </c>
      <c r="D820" s="88"/>
      <c r="E820" s="89">
        <v>30</v>
      </c>
      <c r="F820" s="88" t="s">
        <v>272</v>
      </c>
      <c r="G820" s="86">
        <v>254</v>
      </c>
      <c r="H820" s="86">
        <v>7620</v>
      </c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73"/>
      <c r="W820" s="73"/>
      <c r="AA820" s="94"/>
    </row>
    <row r="821" s="66" customFormat="1" spans="1:27">
      <c r="A821" s="77">
        <v>812</v>
      </c>
      <c r="B821" s="87"/>
      <c r="C821" s="87" t="s">
        <v>393</v>
      </c>
      <c r="D821" s="88"/>
      <c r="E821" s="89">
        <v>31</v>
      </c>
      <c r="F821" s="88" t="s">
        <v>272</v>
      </c>
      <c r="G821" s="86">
        <v>286</v>
      </c>
      <c r="H821" s="86">
        <v>8866</v>
      </c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73"/>
      <c r="W821" s="73"/>
      <c r="AA821" s="94"/>
    </row>
    <row r="822" s="66" customFormat="1" spans="1:27">
      <c r="A822" s="77">
        <v>813</v>
      </c>
      <c r="B822" s="87"/>
      <c r="C822" s="87" t="s">
        <v>394</v>
      </c>
      <c r="D822" s="88"/>
      <c r="E822" s="89">
        <v>32</v>
      </c>
      <c r="F822" s="88" t="s">
        <v>205</v>
      </c>
      <c r="G822" s="86">
        <v>250</v>
      </c>
      <c r="H822" s="86">
        <v>8000</v>
      </c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73"/>
      <c r="W822" s="73"/>
      <c r="AA822" s="94"/>
    </row>
    <row r="823" s="66" customFormat="1" spans="1:27">
      <c r="A823" s="77">
        <v>814</v>
      </c>
      <c r="B823" s="87"/>
      <c r="C823" s="87" t="s">
        <v>395</v>
      </c>
      <c r="D823" s="88"/>
      <c r="E823" s="89">
        <v>30</v>
      </c>
      <c r="F823" s="88" t="s">
        <v>272</v>
      </c>
      <c r="G823" s="86">
        <v>280</v>
      </c>
      <c r="H823" s="86">
        <v>8400</v>
      </c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73"/>
      <c r="W823" s="73"/>
      <c r="AA823" s="94"/>
    </row>
    <row r="824" s="66" customFormat="1" spans="1:27">
      <c r="A824" s="77">
        <v>815</v>
      </c>
      <c r="B824" s="87"/>
      <c r="C824" s="87" t="s">
        <v>396</v>
      </c>
      <c r="D824" s="88"/>
      <c r="E824" s="89">
        <v>60</v>
      </c>
      <c r="F824" s="88" t="s">
        <v>114</v>
      </c>
      <c r="G824" s="86">
        <v>46</v>
      </c>
      <c r="H824" s="86">
        <v>2760</v>
      </c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73"/>
      <c r="W824" s="73"/>
      <c r="AA824" s="94"/>
    </row>
    <row r="825" s="66" customFormat="1" spans="1:27">
      <c r="A825" s="77">
        <v>816</v>
      </c>
      <c r="B825" s="87"/>
      <c r="C825" s="87" t="s">
        <v>397</v>
      </c>
      <c r="D825" s="88"/>
      <c r="E825" s="89">
        <v>100</v>
      </c>
      <c r="F825" s="88" t="s">
        <v>146</v>
      </c>
      <c r="G825" s="86">
        <v>250</v>
      </c>
      <c r="H825" s="86">
        <v>25000</v>
      </c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73"/>
      <c r="W825" s="73"/>
      <c r="AA825" s="94"/>
    </row>
    <row r="826" s="66" customFormat="1" spans="1:27">
      <c r="A826" s="77">
        <v>817</v>
      </c>
      <c r="B826" s="87"/>
      <c r="C826" s="87" t="s">
        <v>398</v>
      </c>
      <c r="D826" s="88"/>
      <c r="E826" s="89">
        <v>150</v>
      </c>
      <c r="F826" s="88" t="s">
        <v>114</v>
      </c>
      <c r="G826" s="86">
        <v>7</v>
      </c>
      <c r="H826" s="86">
        <v>1050</v>
      </c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73"/>
      <c r="W826" s="73"/>
      <c r="AA826" s="94"/>
    </row>
    <row r="827" s="66" customFormat="1" spans="1:27">
      <c r="A827" s="77">
        <v>818</v>
      </c>
      <c r="B827" s="87"/>
      <c r="C827" s="87" t="s">
        <v>399</v>
      </c>
      <c r="D827" s="88"/>
      <c r="E827" s="89">
        <v>500</v>
      </c>
      <c r="F827" s="88" t="s">
        <v>114</v>
      </c>
      <c r="G827" s="86">
        <v>57</v>
      </c>
      <c r="H827" s="86">
        <v>28500</v>
      </c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73"/>
      <c r="W827" s="73"/>
      <c r="AA827" s="94"/>
    </row>
    <row r="828" s="66" customFormat="1" spans="1:27">
      <c r="A828" s="77">
        <v>819</v>
      </c>
      <c r="B828" s="87"/>
      <c r="C828" s="87" t="s">
        <v>130</v>
      </c>
      <c r="D828" s="88"/>
      <c r="E828" s="89">
        <v>25</v>
      </c>
      <c r="F828" s="88" t="s">
        <v>272</v>
      </c>
      <c r="G828" s="86">
        <v>250</v>
      </c>
      <c r="H828" s="86">
        <v>6250</v>
      </c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73"/>
      <c r="W828" s="73"/>
      <c r="AA828" s="94"/>
    </row>
    <row r="829" s="66" customFormat="1" spans="1:27">
      <c r="A829" s="77">
        <v>820</v>
      </c>
      <c r="B829" s="87"/>
      <c r="C829" s="87" t="s">
        <v>218</v>
      </c>
      <c r="D829" s="88"/>
      <c r="E829" s="89">
        <v>50</v>
      </c>
      <c r="F829" s="88" t="s">
        <v>114</v>
      </c>
      <c r="G829" s="86">
        <v>200</v>
      </c>
      <c r="H829" s="86">
        <v>10000</v>
      </c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73"/>
      <c r="W829" s="73"/>
      <c r="AA829" s="94"/>
    </row>
    <row r="830" s="66" customFormat="1" spans="1:27">
      <c r="A830" s="77">
        <v>821</v>
      </c>
      <c r="B830" s="87"/>
      <c r="C830" s="87" t="s">
        <v>318</v>
      </c>
      <c r="D830" s="88"/>
      <c r="E830" s="89">
        <v>60</v>
      </c>
      <c r="F830" s="88" t="s">
        <v>114</v>
      </c>
      <c r="G830" s="86">
        <v>110</v>
      </c>
      <c r="H830" s="86">
        <v>6600</v>
      </c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73"/>
      <c r="W830" s="73"/>
      <c r="AA830" s="94"/>
    </row>
    <row r="831" s="66" customFormat="1" spans="1:27">
      <c r="A831" s="77">
        <v>822</v>
      </c>
      <c r="B831" s="87"/>
      <c r="C831" s="87" t="s">
        <v>400</v>
      </c>
      <c r="D831" s="88"/>
      <c r="E831" s="89">
        <v>50</v>
      </c>
      <c r="F831" s="88" t="s">
        <v>272</v>
      </c>
      <c r="G831" s="86">
        <v>100</v>
      </c>
      <c r="H831" s="86">
        <v>5000</v>
      </c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73"/>
      <c r="W831" s="73"/>
      <c r="AA831" s="94"/>
    </row>
    <row r="832" s="66" customFormat="1" spans="1:27">
      <c r="A832" s="77">
        <v>823</v>
      </c>
      <c r="B832" s="87"/>
      <c r="C832" s="87" t="s">
        <v>148</v>
      </c>
      <c r="D832" s="88"/>
      <c r="E832" s="89">
        <v>30</v>
      </c>
      <c r="F832" s="88" t="s">
        <v>114</v>
      </c>
      <c r="G832" s="86">
        <v>268</v>
      </c>
      <c r="H832" s="86">
        <v>8040</v>
      </c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73"/>
      <c r="W832" s="73"/>
      <c r="AA832" s="94"/>
    </row>
    <row r="833" s="66" customFormat="1" spans="1:27">
      <c r="A833" s="77">
        <v>824</v>
      </c>
      <c r="B833" s="87"/>
      <c r="C833" s="87" t="s">
        <v>316</v>
      </c>
      <c r="D833" s="88"/>
      <c r="E833" s="89">
        <v>4</v>
      </c>
      <c r="F833" s="88" t="s">
        <v>205</v>
      </c>
      <c r="G833" s="86">
        <v>1550</v>
      </c>
      <c r="H833" s="86">
        <v>6200</v>
      </c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73"/>
      <c r="W833" s="73"/>
      <c r="AA833" s="94"/>
    </row>
    <row r="834" s="66" customFormat="1" spans="1:27">
      <c r="A834" s="77">
        <v>825</v>
      </c>
      <c r="B834" s="87"/>
      <c r="C834" s="87" t="s">
        <v>401</v>
      </c>
      <c r="D834" s="88"/>
      <c r="E834" s="89">
        <v>100</v>
      </c>
      <c r="F834" s="88" t="s">
        <v>114</v>
      </c>
      <c r="G834" s="86">
        <v>55</v>
      </c>
      <c r="H834" s="86">
        <v>5500</v>
      </c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73"/>
      <c r="W834" s="73"/>
      <c r="AA834" s="94"/>
    </row>
    <row r="835" s="66" customFormat="1" spans="1:27">
      <c r="A835" s="77">
        <v>826</v>
      </c>
      <c r="B835" s="87"/>
      <c r="C835" s="87" t="s">
        <v>402</v>
      </c>
      <c r="D835" s="88"/>
      <c r="E835" s="89">
        <v>100</v>
      </c>
      <c r="F835" s="88" t="s">
        <v>114</v>
      </c>
      <c r="G835" s="86">
        <v>100</v>
      </c>
      <c r="H835" s="86">
        <v>10000</v>
      </c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73"/>
      <c r="W835" s="73"/>
      <c r="AA835" s="94"/>
    </row>
    <row r="836" s="66" customFormat="1" spans="1:27">
      <c r="A836" s="77">
        <v>827</v>
      </c>
      <c r="B836" s="87"/>
      <c r="C836" s="87" t="s">
        <v>415</v>
      </c>
      <c r="D836" s="88"/>
      <c r="E836" s="89">
        <v>100</v>
      </c>
      <c r="F836" s="88" t="s">
        <v>114</v>
      </c>
      <c r="G836" s="86">
        <v>36</v>
      </c>
      <c r="H836" s="86">
        <v>3600</v>
      </c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73"/>
      <c r="W836" s="73"/>
      <c r="AA836" s="94"/>
    </row>
    <row r="837" s="66" customFormat="1" spans="1:27">
      <c r="A837" s="77">
        <v>828</v>
      </c>
      <c r="B837" s="87"/>
      <c r="C837" s="87" t="s">
        <v>403</v>
      </c>
      <c r="D837" s="88"/>
      <c r="E837" s="89">
        <v>40</v>
      </c>
      <c r="F837" s="88" t="s">
        <v>272</v>
      </c>
      <c r="G837" s="86">
        <v>57</v>
      </c>
      <c r="H837" s="86">
        <v>2280</v>
      </c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73"/>
      <c r="W837" s="73"/>
      <c r="AA837" s="94"/>
    </row>
    <row r="838" s="66" customFormat="1" ht="31" spans="1:27">
      <c r="A838" s="77">
        <v>829</v>
      </c>
      <c r="B838" s="84" t="s">
        <v>38</v>
      </c>
      <c r="C838" s="84" t="s">
        <v>379</v>
      </c>
      <c r="D838" s="85" t="s">
        <v>26</v>
      </c>
      <c r="E838" s="85"/>
      <c r="F838" s="85"/>
      <c r="G838" s="84"/>
      <c r="H838" s="86">
        <v>26865</v>
      </c>
      <c r="I838" s="84" t="s">
        <v>40</v>
      </c>
      <c r="J838" s="91"/>
      <c r="K838" s="91"/>
      <c r="L838" s="91"/>
      <c r="M838" s="91"/>
      <c r="N838" s="91"/>
      <c r="O838" s="91"/>
      <c r="P838" s="92">
        <v>1</v>
      </c>
      <c r="Q838" s="91"/>
      <c r="R838" s="91"/>
      <c r="S838" s="91"/>
      <c r="T838" s="91"/>
      <c r="U838" s="91"/>
      <c r="V838" s="73"/>
      <c r="W838" s="73"/>
      <c r="AA838" s="94"/>
    </row>
    <row r="839" s="66" customFormat="1" spans="1:27">
      <c r="A839" s="77">
        <v>830</v>
      </c>
      <c r="B839" s="87"/>
      <c r="C839" s="87" t="s">
        <v>397</v>
      </c>
      <c r="D839" s="88"/>
      <c r="E839" s="89">
        <v>7</v>
      </c>
      <c r="F839" s="88" t="s">
        <v>146</v>
      </c>
      <c r="G839" s="86">
        <v>250</v>
      </c>
      <c r="H839" s="86">
        <v>1750</v>
      </c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73"/>
      <c r="W839" s="73"/>
      <c r="AA839" s="94"/>
    </row>
    <row r="840" s="66" customFormat="1" spans="1:27">
      <c r="A840" s="77">
        <v>831</v>
      </c>
      <c r="B840" s="87"/>
      <c r="C840" s="87" t="s">
        <v>130</v>
      </c>
      <c r="D840" s="88"/>
      <c r="E840" s="89">
        <v>20</v>
      </c>
      <c r="F840" s="88" t="s">
        <v>272</v>
      </c>
      <c r="G840" s="86">
        <v>250</v>
      </c>
      <c r="H840" s="86">
        <v>5000</v>
      </c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73"/>
      <c r="W840" s="73"/>
      <c r="AA840" s="94"/>
    </row>
    <row r="841" s="66" customFormat="1" spans="1:27">
      <c r="A841" s="77">
        <v>832</v>
      </c>
      <c r="B841" s="87"/>
      <c r="C841" s="87" t="s">
        <v>318</v>
      </c>
      <c r="D841" s="88"/>
      <c r="E841" s="89">
        <v>51</v>
      </c>
      <c r="F841" s="88" t="s">
        <v>114</v>
      </c>
      <c r="G841" s="86">
        <v>110</v>
      </c>
      <c r="H841" s="86">
        <v>5610</v>
      </c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73"/>
      <c r="W841" s="73"/>
      <c r="AA841" s="94"/>
    </row>
    <row r="842" s="66" customFormat="1" spans="1:27">
      <c r="A842" s="77">
        <v>833</v>
      </c>
      <c r="B842" s="87"/>
      <c r="C842" s="87" t="s">
        <v>148</v>
      </c>
      <c r="D842" s="88"/>
      <c r="E842" s="89">
        <v>30</v>
      </c>
      <c r="F842" s="88" t="s">
        <v>114</v>
      </c>
      <c r="G842" s="86">
        <v>268</v>
      </c>
      <c r="H842" s="86">
        <v>8040</v>
      </c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73"/>
      <c r="W842" s="73"/>
      <c r="AA842" s="94"/>
    </row>
    <row r="843" s="66" customFormat="1" spans="1:27">
      <c r="A843" s="77">
        <v>834</v>
      </c>
      <c r="B843" s="87"/>
      <c r="C843" s="87" t="s">
        <v>401</v>
      </c>
      <c r="D843" s="88"/>
      <c r="E843" s="89">
        <v>27</v>
      </c>
      <c r="F843" s="88" t="s">
        <v>114</v>
      </c>
      <c r="G843" s="86">
        <v>55</v>
      </c>
      <c r="H843" s="86">
        <v>1485</v>
      </c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73"/>
      <c r="W843" s="73"/>
      <c r="AA843" s="94"/>
    </row>
    <row r="844" s="66" customFormat="1" spans="1:27">
      <c r="A844" s="77">
        <v>835</v>
      </c>
      <c r="B844" s="87"/>
      <c r="C844" s="87" t="s">
        <v>402</v>
      </c>
      <c r="D844" s="88"/>
      <c r="E844" s="89">
        <v>27</v>
      </c>
      <c r="F844" s="88" t="s">
        <v>114</v>
      </c>
      <c r="G844" s="86">
        <v>100</v>
      </c>
      <c r="H844" s="86">
        <v>2700</v>
      </c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73"/>
      <c r="W844" s="73"/>
      <c r="AA844" s="94"/>
    </row>
    <row r="845" s="66" customFormat="1" spans="1:27">
      <c r="A845" s="77">
        <v>836</v>
      </c>
      <c r="B845" s="87"/>
      <c r="C845" s="87" t="s">
        <v>403</v>
      </c>
      <c r="D845" s="88"/>
      <c r="E845" s="89">
        <v>40</v>
      </c>
      <c r="F845" s="88" t="s">
        <v>272</v>
      </c>
      <c r="G845" s="86">
        <v>57</v>
      </c>
      <c r="H845" s="86">
        <v>2280</v>
      </c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73"/>
      <c r="W845" s="73"/>
      <c r="AA845" s="94"/>
    </row>
    <row r="846" s="66" customFormat="1" ht="31" spans="1:27">
      <c r="A846" s="77">
        <v>837</v>
      </c>
      <c r="B846" s="84" t="s">
        <v>38</v>
      </c>
      <c r="C846" s="84" t="s">
        <v>390</v>
      </c>
      <c r="D846" s="85" t="s">
        <v>26</v>
      </c>
      <c r="E846" s="85"/>
      <c r="F846" s="85"/>
      <c r="G846" s="84"/>
      <c r="H846" s="86">
        <v>26865</v>
      </c>
      <c r="I846" s="84" t="s">
        <v>40</v>
      </c>
      <c r="J846" s="91"/>
      <c r="K846" s="91"/>
      <c r="L846" s="91"/>
      <c r="M846" s="92">
        <v>1</v>
      </c>
      <c r="N846" s="91"/>
      <c r="O846" s="91"/>
      <c r="P846" s="91"/>
      <c r="Q846" s="91"/>
      <c r="R846" s="91"/>
      <c r="S846" s="91"/>
      <c r="T846" s="91"/>
      <c r="U846" s="91"/>
      <c r="V846" s="73"/>
      <c r="W846" s="73"/>
      <c r="AA846" s="94"/>
    </row>
    <row r="847" s="66" customFormat="1" spans="1:27">
      <c r="A847" s="77">
        <v>838</v>
      </c>
      <c r="B847" s="87"/>
      <c r="C847" s="87" t="s">
        <v>397</v>
      </c>
      <c r="D847" s="88"/>
      <c r="E847" s="89">
        <v>7</v>
      </c>
      <c r="F847" s="88" t="s">
        <v>146</v>
      </c>
      <c r="G847" s="86">
        <v>250</v>
      </c>
      <c r="H847" s="86">
        <v>1750</v>
      </c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73"/>
      <c r="W847" s="73"/>
      <c r="AA847" s="94"/>
    </row>
    <row r="848" s="66" customFormat="1" spans="1:27">
      <c r="A848" s="77">
        <v>839</v>
      </c>
      <c r="B848" s="87"/>
      <c r="C848" s="87" t="s">
        <v>130</v>
      </c>
      <c r="D848" s="88"/>
      <c r="E848" s="89">
        <v>20</v>
      </c>
      <c r="F848" s="88" t="s">
        <v>272</v>
      </c>
      <c r="G848" s="86">
        <v>250</v>
      </c>
      <c r="H848" s="86">
        <v>5000</v>
      </c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73"/>
      <c r="W848" s="73"/>
      <c r="AA848" s="94"/>
    </row>
    <row r="849" s="66" customFormat="1" spans="1:27">
      <c r="A849" s="77">
        <v>840</v>
      </c>
      <c r="B849" s="87"/>
      <c r="C849" s="87" t="s">
        <v>318</v>
      </c>
      <c r="D849" s="88"/>
      <c r="E849" s="89">
        <v>51</v>
      </c>
      <c r="F849" s="88" t="s">
        <v>114</v>
      </c>
      <c r="G849" s="86">
        <v>110</v>
      </c>
      <c r="H849" s="86">
        <v>5610</v>
      </c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73"/>
      <c r="W849" s="73"/>
      <c r="AA849" s="94"/>
    </row>
    <row r="850" s="66" customFormat="1" spans="1:27">
      <c r="A850" s="77">
        <v>841</v>
      </c>
      <c r="B850" s="87"/>
      <c r="C850" s="87" t="s">
        <v>148</v>
      </c>
      <c r="D850" s="88"/>
      <c r="E850" s="89">
        <v>30</v>
      </c>
      <c r="F850" s="88" t="s">
        <v>114</v>
      </c>
      <c r="G850" s="86">
        <v>268</v>
      </c>
      <c r="H850" s="86">
        <v>8040</v>
      </c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73"/>
      <c r="W850" s="73"/>
      <c r="AA850" s="94"/>
    </row>
    <row r="851" s="66" customFormat="1" spans="1:27">
      <c r="A851" s="77">
        <v>842</v>
      </c>
      <c r="B851" s="87"/>
      <c r="C851" s="87" t="s">
        <v>401</v>
      </c>
      <c r="D851" s="88"/>
      <c r="E851" s="89">
        <v>27</v>
      </c>
      <c r="F851" s="88" t="s">
        <v>114</v>
      </c>
      <c r="G851" s="86">
        <v>55</v>
      </c>
      <c r="H851" s="86">
        <v>1485</v>
      </c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73"/>
      <c r="W851" s="73"/>
      <c r="AA851" s="94"/>
    </row>
    <row r="852" s="66" customFormat="1" spans="1:27">
      <c r="A852" s="77">
        <v>843</v>
      </c>
      <c r="B852" s="87"/>
      <c r="C852" s="87" t="s">
        <v>402</v>
      </c>
      <c r="D852" s="88"/>
      <c r="E852" s="89">
        <v>27</v>
      </c>
      <c r="F852" s="88" t="s">
        <v>114</v>
      </c>
      <c r="G852" s="86">
        <v>100</v>
      </c>
      <c r="H852" s="86">
        <v>2700</v>
      </c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73"/>
      <c r="W852" s="73"/>
      <c r="AA852" s="94"/>
    </row>
    <row r="853" s="66" customFormat="1" spans="1:27">
      <c r="A853" s="77">
        <v>844</v>
      </c>
      <c r="B853" s="87"/>
      <c r="C853" s="87" t="s">
        <v>403</v>
      </c>
      <c r="D853" s="88"/>
      <c r="E853" s="89">
        <v>40</v>
      </c>
      <c r="F853" s="88" t="s">
        <v>272</v>
      </c>
      <c r="G853" s="86">
        <v>57</v>
      </c>
      <c r="H853" s="86">
        <v>2280</v>
      </c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73"/>
      <c r="W853" s="73"/>
      <c r="AA853" s="94"/>
    </row>
    <row r="854" s="66" customFormat="1" ht="46.5" spans="1:27">
      <c r="A854" s="77">
        <v>845</v>
      </c>
      <c r="B854" s="84" t="s">
        <v>38</v>
      </c>
      <c r="C854" s="84" t="s">
        <v>389</v>
      </c>
      <c r="D854" s="85" t="s">
        <v>26</v>
      </c>
      <c r="E854" s="85"/>
      <c r="F854" s="85"/>
      <c r="G854" s="84"/>
      <c r="H854" s="86">
        <v>26865</v>
      </c>
      <c r="I854" s="84" t="s">
        <v>40</v>
      </c>
      <c r="J854" s="92">
        <v>1</v>
      </c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73"/>
      <c r="W854" s="73"/>
      <c r="AA854" s="94"/>
    </row>
    <row r="855" s="66" customFormat="1" spans="1:27">
      <c r="A855" s="77">
        <v>846</v>
      </c>
      <c r="B855" s="87"/>
      <c r="C855" s="87" t="s">
        <v>397</v>
      </c>
      <c r="D855" s="88"/>
      <c r="E855" s="89">
        <v>7</v>
      </c>
      <c r="F855" s="88" t="s">
        <v>146</v>
      </c>
      <c r="G855" s="86">
        <v>250</v>
      </c>
      <c r="H855" s="86">
        <v>1750</v>
      </c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73"/>
      <c r="W855" s="73"/>
      <c r="AA855" s="94"/>
    </row>
    <row r="856" s="66" customFormat="1" spans="1:27">
      <c r="A856" s="77">
        <v>847</v>
      </c>
      <c r="B856" s="87"/>
      <c r="C856" s="87" t="s">
        <v>130</v>
      </c>
      <c r="D856" s="88"/>
      <c r="E856" s="89">
        <v>20</v>
      </c>
      <c r="F856" s="88" t="s">
        <v>272</v>
      </c>
      <c r="G856" s="86">
        <v>250</v>
      </c>
      <c r="H856" s="86">
        <v>5000</v>
      </c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73"/>
      <c r="W856" s="73"/>
      <c r="AA856" s="94"/>
    </row>
    <row r="857" s="66" customFormat="1" spans="1:27">
      <c r="A857" s="77">
        <v>848</v>
      </c>
      <c r="B857" s="87"/>
      <c r="C857" s="87" t="s">
        <v>318</v>
      </c>
      <c r="D857" s="88"/>
      <c r="E857" s="89">
        <v>51</v>
      </c>
      <c r="F857" s="88" t="s">
        <v>114</v>
      </c>
      <c r="G857" s="86">
        <v>110</v>
      </c>
      <c r="H857" s="86">
        <v>5610</v>
      </c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73"/>
      <c r="W857" s="73"/>
      <c r="AA857" s="94"/>
    </row>
    <row r="858" s="66" customFormat="1" spans="1:27">
      <c r="A858" s="77">
        <v>849</v>
      </c>
      <c r="B858" s="87"/>
      <c r="C858" s="87" t="s">
        <v>148</v>
      </c>
      <c r="D858" s="88"/>
      <c r="E858" s="89">
        <v>30</v>
      </c>
      <c r="F858" s="88" t="s">
        <v>114</v>
      </c>
      <c r="G858" s="86">
        <v>268</v>
      </c>
      <c r="H858" s="86">
        <v>8040</v>
      </c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73"/>
      <c r="W858" s="73"/>
      <c r="AA858" s="94"/>
    </row>
    <row r="859" s="66" customFormat="1" spans="1:27">
      <c r="A859" s="77">
        <v>850</v>
      </c>
      <c r="B859" s="87"/>
      <c r="C859" s="87" t="s">
        <v>401</v>
      </c>
      <c r="D859" s="88"/>
      <c r="E859" s="89">
        <v>27</v>
      </c>
      <c r="F859" s="88" t="s">
        <v>114</v>
      </c>
      <c r="G859" s="86">
        <v>55</v>
      </c>
      <c r="H859" s="86">
        <v>1485</v>
      </c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73"/>
      <c r="W859" s="73"/>
      <c r="AA859" s="94"/>
    </row>
    <row r="860" s="66" customFormat="1" spans="1:27">
      <c r="A860" s="77">
        <v>851</v>
      </c>
      <c r="B860" s="87"/>
      <c r="C860" s="87" t="s">
        <v>402</v>
      </c>
      <c r="D860" s="88"/>
      <c r="E860" s="89">
        <v>27</v>
      </c>
      <c r="F860" s="88" t="s">
        <v>114</v>
      </c>
      <c r="G860" s="86">
        <v>100</v>
      </c>
      <c r="H860" s="86">
        <v>2700</v>
      </c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73"/>
      <c r="W860" s="73"/>
      <c r="AA860" s="94"/>
    </row>
    <row r="861" s="66" customFormat="1" spans="1:27">
      <c r="A861" s="77">
        <v>852</v>
      </c>
      <c r="B861" s="87"/>
      <c r="C861" s="87" t="s">
        <v>403</v>
      </c>
      <c r="D861" s="88"/>
      <c r="E861" s="89">
        <v>40</v>
      </c>
      <c r="F861" s="88" t="s">
        <v>272</v>
      </c>
      <c r="G861" s="86">
        <v>57</v>
      </c>
      <c r="H861" s="86">
        <v>2280</v>
      </c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73"/>
      <c r="W861" s="73"/>
      <c r="AA861" s="94"/>
    </row>
    <row r="862" s="66" customFormat="1" ht="62" spans="1:27">
      <c r="A862" s="77">
        <v>853</v>
      </c>
      <c r="B862" s="84" t="s">
        <v>38</v>
      </c>
      <c r="C862" s="84" t="s">
        <v>388</v>
      </c>
      <c r="D862" s="85" t="s">
        <v>26</v>
      </c>
      <c r="E862" s="85"/>
      <c r="F862" s="85"/>
      <c r="G862" s="84"/>
      <c r="H862" s="86">
        <v>137680</v>
      </c>
      <c r="I862" s="84" t="s">
        <v>40</v>
      </c>
      <c r="J862" s="91"/>
      <c r="K862" s="91"/>
      <c r="L862" s="91"/>
      <c r="M862" s="92">
        <v>1</v>
      </c>
      <c r="N862" s="91"/>
      <c r="O862" s="91"/>
      <c r="P862" s="91"/>
      <c r="Q862" s="91"/>
      <c r="R862" s="91"/>
      <c r="S862" s="91"/>
      <c r="T862" s="91"/>
      <c r="U862" s="91"/>
      <c r="V862" s="73"/>
      <c r="W862" s="73"/>
      <c r="AA862" s="94"/>
    </row>
    <row r="863" s="66" customFormat="1" spans="1:27">
      <c r="A863" s="77">
        <v>854</v>
      </c>
      <c r="B863" s="87"/>
      <c r="C863" s="87" t="s">
        <v>392</v>
      </c>
      <c r="D863" s="88"/>
      <c r="E863" s="89">
        <v>20</v>
      </c>
      <c r="F863" s="88" t="s">
        <v>272</v>
      </c>
      <c r="G863" s="86">
        <v>254</v>
      </c>
      <c r="H863" s="86">
        <v>5080</v>
      </c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73"/>
      <c r="W863" s="73"/>
      <c r="AA863" s="94"/>
    </row>
    <row r="864" s="66" customFormat="1" spans="1:27">
      <c r="A864" s="77">
        <v>855</v>
      </c>
      <c r="B864" s="87"/>
      <c r="C864" s="87" t="s">
        <v>393</v>
      </c>
      <c r="D864" s="88"/>
      <c r="E864" s="89">
        <v>20</v>
      </c>
      <c r="F864" s="88" t="s">
        <v>272</v>
      </c>
      <c r="G864" s="86">
        <v>286</v>
      </c>
      <c r="H864" s="86">
        <v>5720</v>
      </c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73"/>
      <c r="W864" s="73"/>
      <c r="AA864" s="94"/>
    </row>
    <row r="865" s="66" customFormat="1" spans="1:27">
      <c r="A865" s="77">
        <v>856</v>
      </c>
      <c r="B865" s="87"/>
      <c r="C865" s="87" t="s">
        <v>394</v>
      </c>
      <c r="D865" s="88"/>
      <c r="E865" s="89">
        <v>25</v>
      </c>
      <c r="F865" s="88" t="s">
        <v>205</v>
      </c>
      <c r="G865" s="86">
        <v>250</v>
      </c>
      <c r="H865" s="86">
        <v>6250</v>
      </c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73"/>
      <c r="W865" s="73"/>
      <c r="AA865" s="94"/>
    </row>
    <row r="866" s="66" customFormat="1" spans="1:27">
      <c r="A866" s="77">
        <v>857</v>
      </c>
      <c r="B866" s="87"/>
      <c r="C866" s="87" t="s">
        <v>395</v>
      </c>
      <c r="D866" s="88"/>
      <c r="E866" s="89">
        <v>30</v>
      </c>
      <c r="F866" s="88" t="s">
        <v>272</v>
      </c>
      <c r="G866" s="86">
        <v>280</v>
      </c>
      <c r="H866" s="86">
        <v>8400</v>
      </c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73"/>
      <c r="W866" s="73"/>
      <c r="AA866" s="94"/>
    </row>
    <row r="867" s="66" customFormat="1" spans="1:27">
      <c r="A867" s="77">
        <v>858</v>
      </c>
      <c r="B867" s="87"/>
      <c r="C867" s="87" t="s">
        <v>396</v>
      </c>
      <c r="D867" s="88"/>
      <c r="E867" s="89">
        <v>60</v>
      </c>
      <c r="F867" s="88" t="s">
        <v>114</v>
      </c>
      <c r="G867" s="86">
        <v>46</v>
      </c>
      <c r="H867" s="86">
        <v>2760</v>
      </c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73"/>
      <c r="W867" s="73"/>
      <c r="AA867" s="94"/>
    </row>
    <row r="868" s="66" customFormat="1" spans="1:27">
      <c r="A868" s="77">
        <v>859</v>
      </c>
      <c r="B868" s="87"/>
      <c r="C868" s="87" t="s">
        <v>397</v>
      </c>
      <c r="D868" s="88"/>
      <c r="E868" s="89">
        <v>100</v>
      </c>
      <c r="F868" s="88" t="s">
        <v>146</v>
      </c>
      <c r="G868" s="86">
        <v>250</v>
      </c>
      <c r="H868" s="86">
        <v>25000</v>
      </c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73"/>
      <c r="W868" s="73"/>
      <c r="AA868" s="94"/>
    </row>
    <row r="869" s="66" customFormat="1" spans="1:27">
      <c r="A869" s="77">
        <v>860</v>
      </c>
      <c r="B869" s="87"/>
      <c r="C869" s="87" t="s">
        <v>398</v>
      </c>
      <c r="D869" s="88"/>
      <c r="E869" s="89">
        <v>150</v>
      </c>
      <c r="F869" s="88" t="s">
        <v>114</v>
      </c>
      <c r="G869" s="86">
        <v>7</v>
      </c>
      <c r="H869" s="86">
        <v>1050</v>
      </c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73"/>
      <c r="W869" s="73"/>
      <c r="AA869" s="94"/>
    </row>
    <row r="870" s="66" customFormat="1" spans="1:27">
      <c r="A870" s="77">
        <v>861</v>
      </c>
      <c r="B870" s="87"/>
      <c r="C870" s="87" t="s">
        <v>399</v>
      </c>
      <c r="D870" s="88"/>
      <c r="E870" s="89">
        <v>500</v>
      </c>
      <c r="F870" s="88" t="s">
        <v>114</v>
      </c>
      <c r="G870" s="86">
        <v>57</v>
      </c>
      <c r="H870" s="86">
        <v>28500</v>
      </c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73"/>
      <c r="W870" s="73"/>
      <c r="AA870" s="94"/>
    </row>
    <row r="871" s="66" customFormat="1" spans="1:27">
      <c r="A871" s="77">
        <v>862</v>
      </c>
      <c r="B871" s="87"/>
      <c r="C871" s="87" t="s">
        <v>130</v>
      </c>
      <c r="D871" s="88"/>
      <c r="E871" s="89">
        <v>20</v>
      </c>
      <c r="F871" s="88" t="s">
        <v>272</v>
      </c>
      <c r="G871" s="86">
        <v>250</v>
      </c>
      <c r="H871" s="86">
        <v>5000</v>
      </c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73"/>
      <c r="W871" s="73"/>
      <c r="AA871" s="94"/>
    </row>
    <row r="872" s="66" customFormat="1" spans="1:27">
      <c r="A872" s="77">
        <v>863</v>
      </c>
      <c r="B872" s="87"/>
      <c r="C872" s="87" t="s">
        <v>218</v>
      </c>
      <c r="D872" s="88"/>
      <c r="E872" s="89">
        <v>50</v>
      </c>
      <c r="F872" s="88" t="s">
        <v>114</v>
      </c>
      <c r="G872" s="86">
        <v>200</v>
      </c>
      <c r="H872" s="86">
        <v>10000</v>
      </c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73"/>
      <c r="W872" s="73"/>
      <c r="AA872" s="94"/>
    </row>
    <row r="873" s="66" customFormat="1" spans="1:27">
      <c r="A873" s="77">
        <v>864</v>
      </c>
      <c r="B873" s="87"/>
      <c r="C873" s="87" t="s">
        <v>318</v>
      </c>
      <c r="D873" s="88"/>
      <c r="E873" s="89">
        <v>50</v>
      </c>
      <c r="F873" s="88" t="s">
        <v>114</v>
      </c>
      <c r="G873" s="86">
        <v>110</v>
      </c>
      <c r="H873" s="86">
        <v>5500</v>
      </c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73"/>
      <c r="W873" s="73"/>
      <c r="AA873" s="94"/>
    </row>
    <row r="874" s="66" customFormat="1" spans="1:27">
      <c r="A874" s="77">
        <v>865</v>
      </c>
      <c r="B874" s="87"/>
      <c r="C874" s="87" t="s">
        <v>400</v>
      </c>
      <c r="D874" s="88"/>
      <c r="E874" s="89">
        <v>50</v>
      </c>
      <c r="F874" s="88" t="s">
        <v>272</v>
      </c>
      <c r="G874" s="86">
        <v>100</v>
      </c>
      <c r="H874" s="86">
        <v>5000</v>
      </c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73"/>
      <c r="W874" s="73"/>
      <c r="AA874" s="94"/>
    </row>
    <row r="875" s="66" customFormat="1" spans="1:27">
      <c r="A875" s="77">
        <v>866</v>
      </c>
      <c r="B875" s="87"/>
      <c r="C875" s="87" t="s">
        <v>148</v>
      </c>
      <c r="D875" s="88"/>
      <c r="E875" s="89">
        <v>30</v>
      </c>
      <c r="F875" s="88" t="s">
        <v>114</v>
      </c>
      <c r="G875" s="86">
        <v>268</v>
      </c>
      <c r="H875" s="86">
        <v>8040</v>
      </c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73"/>
      <c r="W875" s="73"/>
      <c r="AA875" s="94"/>
    </row>
    <row r="876" s="66" customFormat="1" spans="1:27">
      <c r="A876" s="77">
        <v>867</v>
      </c>
      <c r="B876" s="87"/>
      <c r="C876" s="87" t="s">
        <v>401</v>
      </c>
      <c r="D876" s="88"/>
      <c r="E876" s="89">
        <v>100</v>
      </c>
      <c r="F876" s="88" t="s">
        <v>114</v>
      </c>
      <c r="G876" s="86">
        <v>55</v>
      </c>
      <c r="H876" s="86">
        <v>5500</v>
      </c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73"/>
      <c r="W876" s="73"/>
      <c r="AA876" s="94"/>
    </row>
    <row r="877" s="66" customFormat="1" spans="1:27">
      <c r="A877" s="77">
        <v>868</v>
      </c>
      <c r="B877" s="87"/>
      <c r="C877" s="87" t="s">
        <v>402</v>
      </c>
      <c r="D877" s="88"/>
      <c r="E877" s="89">
        <v>100</v>
      </c>
      <c r="F877" s="88" t="s">
        <v>114</v>
      </c>
      <c r="G877" s="86">
        <v>100</v>
      </c>
      <c r="H877" s="86">
        <v>10000</v>
      </c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73"/>
      <c r="W877" s="73"/>
      <c r="AA877" s="94"/>
    </row>
    <row r="878" s="66" customFormat="1" spans="1:27">
      <c r="A878" s="77">
        <v>869</v>
      </c>
      <c r="B878" s="87"/>
      <c r="C878" s="87" t="s">
        <v>415</v>
      </c>
      <c r="D878" s="88"/>
      <c r="E878" s="89">
        <v>100</v>
      </c>
      <c r="F878" s="88" t="s">
        <v>114</v>
      </c>
      <c r="G878" s="86">
        <v>36</v>
      </c>
      <c r="H878" s="86">
        <v>3600</v>
      </c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73"/>
      <c r="W878" s="73"/>
      <c r="AA878" s="94"/>
    </row>
    <row r="879" s="66" customFormat="1" spans="1:27">
      <c r="A879" s="77">
        <v>870</v>
      </c>
      <c r="B879" s="87"/>
      <c r="C879" s="87" t="s">
        <v>403</v>
      </c>
      <c r="D879" s="88"/>
      <c r="E879" s="89">
        <v>40</v>
      </c>
      <c r="F879" s="88" t="s">
        <v>272</v>
      </c>
      <c r="G879" s="86">
        <v>57</v>
      </c>
      <c r="H879" s="86">
        <v>2280</v>
      </c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73"/>
      <c r="W879" s="73"/>
      <c r="AA879" s="94"/>
    </row>
    <row r="880" ht="31" spans="1:21">
      <c r="A880" s="77">
        <v>871</v>
      </c>
      <c r="B880" s="85" t="s">
        <v>38</v>
      </c>
      <c r="C880" s="85" t="s">
        <v>375</v>
      </c>
      <c r="D880" s="85" t="s">
        <v>26</v>
      </c>
      <c r="E880" s="85"/>
      <c r="F880" s="85"/>
      <c r="G880" s="85"/>
      <c r="H880" s="95">
        <v>26865</v>
      </c>
      <c r="I880" s="85" t="s">
        <v>40</v>
      </c>
      <c r="J880" s="92"/>
      <c r="K880" s="92"/>
      <c r="L880" s="92"/>
      <c r="M880" s="92"/>
      <c r="N880" s="92"/>
      <c r="O880" s="92"/>
      <c r="P880" s="92">
        <v>1</v>
      </c>
      <c r="Q880" s="92"/>
      <c r="R880" s="92"/>
      <c r="S880" s="92"/>
      <c r="T880" s="92"/>
      <c r="U880" s="92"/>
    </row>
    <row r="881" s="66" customFormat="1" spans="1:27">
      <c r="A881" s="77">
        <v>872</v>
      </c>
      <c r="B881" s="87"/>
      <c r="C881" s="87" t="s">
        <v>397</v>
      </c>
      <c r="D881" s="88"/>
      <c r="E881" s="89">
        <v>7</v>
      </c>
      <c r="F881" s="88" t="s">
        <v>146</v>
      </c>
      <c r="G881" s="86">
        <v>250</v>
      </c>
      <c r="H881" s="86">
        <v>1750</v>
      </c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73"/>
      <c r="W881" s="73"/>
      <c r="AA881" s="94"/>
    </row>
    <row r="882" s="66" customFormat="1" spans="1:27">
      <c r="A882" s="77">
        <v>873</v>
      </c>
      <c r="B882" s="87"/>
      <c r="C882" s="87" t="s">
        <v>130</v>
      </c>
      <c r="D882" s="88"/>
      <c r="E882" s="89">
        <v>20</v>
      </c>
      <c r="F882" s="88" t="s">
        <v>272</v>
      </c>
      <c r="G882" s="86">
        <v>250</v>
      </c>
      <c r="H882" s="86">
        <v>5000</v>
      </c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73"/>
      <c r="W882" s="73"/>
      <c r="AA882" s="94"/>
    </row>
    <row r="883" s="66" customFormat="1" spans="1:27">
      <c r="A883" s="77">
        <v>874</v>
      </c>
      <c r="B883" s="87"/>
      <c r="C883" s="87" t="s">
        <v>318</v>
      </c>
      <c r="D883" s="88"/>
      <c r="E883" s="89">
        <v>51</v>
      </c>
      <c r="F883" s="88" t="s">
        <v>114</v>
      </c>
      <c r="G883" s="86">
        <v>110</v>
      </c>
      <c r="H883" s="86">
        <v>5610</v>
      </c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73"/>
      <c r="W883" s="73"/>
      <c r="AA883" s="94"/>
    </row>
    <row r="884" s="66" customFormat="1" spans="1:27">
      <c r="A884" s="77">
        <v>875</v>
      </c>
      <c r="B884" s="87"/>
      <c r="C884" s="87" t="s">
        <v>148</v>
      </c>
      <c r="D884" s="88"/>
      <c r="E884" s="89">
        <v>30</v>
      </c>
      <c r="F884" s="88" t="s">
        <v>114</v>
      </c>
      <c r="G884" s="86">
        <v>268</v>
      </c>
      <c r="H884" s="86">
        <v>8040</v>
      </c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73"/>
      <c r="W884" s="73"/>
      <c r="AA884" s="94"/>
    </row>
    <row r="885" s="66" customFormat="1" spans="1:27">
      <c r="A885" s="77">
        <v>876</v>
      </c>
      <c r="B885" s="87"/>
      <c r="C885" s="87" t="s">
        <v>401</v>
      </c>
      <c r="D885" s="88"/>
      <c r="E885" s="89">
        <v>27</v>
      </c>
      <c r="F885" s="88" t="s">
        <v>114</v>
      </c>
      <c r="G885" s="86">
        <v>55</v>
      </c>
      <c r="H885" s="86">
        <v>1485</v>
      </c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73"/>
      <c r="W885" s="73"/>
      <c r="AA885" s="94"/>
    </row>
    <row r="886" s="66" customFormat="1" spans="1:27">
      <c r="A886" s="77">
        <v>877</v>
      </c>
      <c r="B886" s="87"/>
      <c r="C886" s="87" t="s">
        <v>402</v>
      </c>
      <c r="D886" s="88"/>
      <c r="E886" s="89">
        <v>27</v>
      </c>
      <c r="F886" s="88" t="s">
        <v>114</v>
      </c>
      <c r="G886" s="86">
        <v>100</v>
      </c>
      <c r="H886" s="86">
        <v>2700</v>
      </c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73"/>
      <c r="W886" s="73"/>
      <c r="AA886" s="94"/>
    </row>
    <row r="887" s="66" customFormat="1" spans="1:27">
      <c r="A887" s="77">
        <v>878</v>
      </c>
      <c r="B887" s="87"/>
      <c r="C887" s="87" t="s">
        <v>403</v>
      </c>
      <c r="D887" s="88"/>
      <c r="E887" s="89">
        <v>40</v>
      </c>
      <c r="F887" s="88" t="s">
        <v>272</v>
      </c>
      <c r="G887" s="86">
        <v>57</v>
      </c>
      <c r="H887" s="86">
        <v>2280</v>
      </c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73"/>
      <c r="W887" s="73"/>
      <c r="AA887" s="94"/>
    </row>
    <row r="888" s="66" customFormat="1" spans="1:27">
      <c r="A888" s="77">
        <v>879</v>
      </c>
      <c r="B888" s="84" t="s">
        <v>38</v>
      </c>
      <c r="C888" s="84" t="s">
        <v>391</v>
      </c>
      <c r="D888" s="85" t="s">
        <v>26</v>
      </c>
      <c r="E888" s="85"/>
      <c r="F888" s="85"/>
      <c r="G888" s="84"/>
      <c r="H888" s="86">
        <v>37550</v>
      </c>
      <c r="I888" s="84" t="s">
        <v>40</v>
      </c>
      <c r="J888" s="92">
        <v>1</v>
      </c>
      <c r="K888" s="92"/>
      <c r="L888" s="92"/>
      <c r="M888" s="92"/>
      <c r="N888" s="92"/>
      <c r="O888" s="92"/>
      <c r="P888" s="92">
        <v>1</v>
      </c>
      <c r="Q888" s="91"/>
      <c r="R888" s="91"/>
      <c r="S888" s="91"/>
      <c r="T888" s="91"/>
      <c r="U888" s="91"/>
      <c r="V888" s="73"/>
      <c r="W888" s="73"/>
      <c r="AA888" s="94"/>
    </row>
    <row r="889" s="66" customFormat="1" spans="1:27">
      <c r="A889" s="77">
        <v>880</v>
      </c>
      <c r="B889" s="87"/>
      <c r="C889" s="87" t="s">
        <v>416</v>
      </c>
      <c r="D889" s="88"/>
      <c r="E889" s="89">
        <v>50</v>
      </c>
      <c r="F889" s="88" t="s">
        <v>164</v>
      </c>
      <c r="G889" s="86">
        <v>200</v>
      </c>
      <c r="H889" s="86">
        <v>10000</v>
      </c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73"/>
      <c r="W889" s="73"/>
      <c r="AA889" s="94"/>
    </row>
    <row r="890" s="66" customFormat="1" spans="1:27">
      <c r="A890" s="77">
        <v>881</v>
      </c>
      <c r="B890" s="87"/>
      <c r="C890" s="87" t="s">
        <v>417</v>
      </c>
      <c r="D890" s="88"/>
      <c r="E890" s="89">
        <v>2</v>
      </c>
      <c r="F890" s="88" t="s">
        <v>272</v>
      </c>
      <c r="G890" s="86">
        <v>450</v>
      </c>
      <c r="H890" s="86">
        <v>900</v>
      </c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73"/>
      <c r="W890" s="73"/>
      <c r="AA890" s="94"/>
    </row>
    <row r="891" s="66" customFormat="1" spans="1:27">
      <c r="A891" s="77">
        <v>882</v>
      </c>
      <c r="B891" s="87"/>
      <c r="C891" s="87" t="s">
        <v>418</v>
      </c>
      <c r="D891" s="88"/>
      <c r="E891" s="89">
        <v>6</v>
      </c>
      <c r="F891" s="88" t="s">
        <v>419</v>
      </c>
      <c r="G891" s="86">
        <v>100</v>
      </c>
      <c r="H891" s="86">
        <v>600</v>
      </c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73"/>
      <c r="W891" s="73"/>
      <c r="AA891" s="94"/>
    </row>
    <row r="892" s="66" customFormat="1" spans="1:27">
      <c r="A892" s="77">
        <v>883</v>
      </c>
      <c r="B892" s="87"/>
      <c r="C892" s="87" t="s">
        <v>420</v>
      </c>
      <c r="D892" s="88"/>
      <c r="E892" s="89">
        <v>50</v>
      </c>
      <c r="F892" s="88" t="s">
        <v>128</v>
      </c>
      <c r="G892" s="86">
        <v>30</v>
      </c>
      <c r="H892" s="86">
        <v>1500</v>
      </c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73"/>
      <c r="W892" s="73"/>
      <c r="AA892" s="94"/>
    </row>
    <row r="893" s="66" customFormat="1" spans="1:27">
      <c r="A893" s="77">
        <v>884</v>
      </c>
      <c r="B893" s="87"/>
      <c r="C893" s="87" t="s">
        <v>289</v>
      </c>
      <c r="D893" s="88"/>
      <c r="E893" s="89">
        <v>50</v>
      </c>
      <c r="F893" s="88" t="s">
        <v>128</v>
      </c>
      <c r="G893" s="86">
        <v>300</v>
      </c>
      <c r="H893" s="86">
        <v>15000</v>
      </c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73"/>
      <c r="W893" s="73"/>
      <c r="AA893" s="94"/>
    </row>
    <row r="894" s="66" customFormat="1" spans="1:27">
      <c r="A894" s="77">
        <v>885</v>
      </c>
      <c r="B894" s="87"/>
      <c r="C894" s="87" t="s">
        <v>268</v>
      </c>
      <c r="D894" s="88"/>
      <c r="E894" s="89">
        <v>2</v>
      </c>
      <c r="F894" s="88" t="s">
        <v>272</v>
      </c>
      <c r="G894" s="86">
        <v>200</v>
      </c>
      <c r="H894" s="86">
        <v>400</v>
      </c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73"/>
      <c r="W894" s="73"/>
      <c r="AA894" s="94"/>
    </row>
    <row r="895" s="66" customFormat="1" spans="1:27">
      <c r="A895" s="77">
        <v>886</v>
      </c>
      <c r="B895" s="87"/>
      <c r="C895" s="87" t="s">
        <v>130</v>
      </c>
      <c r="D895" s="88"/>
      <c r="E895" s="89">
        <v>10</v>
      </c>
      <c r="F895" s="88" t="s">
        <v>105</v>
      </c>
      <c r="G895" s="86">
        <v>220</v>
      </c>
      <c r="H895" s="86">
        <v>2200</v>
      </c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73"/>
      <c r="W895" s="73"/>
      <c r="AA895" s="94"/>
    </row>
    <row r="896" s="66" customFormat="1" spans="1:27">
      <c r="A896" s="77">
        <v>887</v>
      </c>
      <c r="B896" s="87"/>
      <c r="C896" s="87" t="s">
        <v>421</v>
      </c>
      <c r="D896" s="88"/>
      <c r="E896" s="89">
        <v>50</v>
      </c>
      <c r="F896" s="88" t="s">
        <v>128</v>
      </c>
      <c r="G896" s="86">
        <v>45</v>
      </c>
      <c r="H896" s="86">
        <v>2250</v>
      </c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73"/>
      <c r="W896" s="73"/>
      <c r="AA896" s="94"/>
    </row>
    <row r="897" s="66" customFormat="1" spans="1:27">
      <c r="A897" s="77">
        <v>888</v>
      </c>
      <c r="B897" s="87"/>
      <c r="C897" s="87" t="s">
        <v>422</v>
      </c>
      <c r="D897" s="88"/>
      <c r="E897" s="89">
        <v>50</v>
      </c>
      <c r="F897" s="88" t="s">
        <v>128</v>
      </c>
      <c r="G897" s="86">
        <v>30</v>
      </c>
      <c r="H897" s="86">
        <v>1500</v>
      </c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73"/>
      <c r="W897" s="73"/>
      <c r="AA897" s="94"/>
    </row>
    <row r="898" s="66" customFormat="1" spans="1:27">
      <c r="A898" s="77">
        <v>889</v>
      </c>
      <c r="B898" s="87"/>
      <c r="C898" s="87" t="s">
        <v>294</v>
      </c>
      <c r="D898" s="88"/>
      <c r="E898" s="89">
        <v>4</v>
      </c>
      <c r="F898" s="88" t="s">
        <v>295</v>
      </c>
      <c r="G898" s="86">
        <v>800</v>
      </c>
      <c r="H898" s="86">
        <v>3200</v>
      </c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73"/>
      <c r="W898" s="73"/>
      <c r="AA898" s="94"/>
    </row>
    <row r="899" spans="1:21">
      <c r="A899" s="77">
        <v>890</v>
      </c>
      <c r="B899" s="85" t="s">
        <v>38</v>
      </c>
      <c r="C899" s="85" t="s">
        <v>385</v>
      </c>
      <c r="D899" s="85" t="s">
        <v>26</v>
      </c>
      <c r="E899" s="85"/>
      <c r="F899" s="85"/>
      <c r="G899" s="85"/>
      <c r="H899" s="95">
        <v>31800</v>
      </c>
      <c r="I899" s="85" t="s">
        <v>40</v>
      </c>
      <c r="J899" s="92"/>
      <c r="K899" s="92"/>
      <c r="L899" s="92"/>
      <c r="M899" s="92">
        <v>1</v>
      </c>
      <c r="N899" s="92"/>
      <c r="O899" s="92"/>
      <c r="P899" s="92"/>
      <c r="Q899" s="92"/>
      <c r="R899" s="92"/>
      <c r="S899" s="92"/>
      <c r="T899" s="92"/>
      <c r="U899" s="92"/>
    </row>
    <row r="900" s="66" customFormat="1" spans="1:27">
      <c r="A900" s="77">
        <v>891</v>
      </c>
      <c r="B900" s="87"/>
      <c r="C900" s="87" t="s">
        <v>421</v>
      </c>
      <c r="D900" s="88"/>
      <c r="E900" s="89">
        <v>81</v>
      </c>
      <c r="F900" s="88" t="s">
        <v>128</v>
      </c>
      <c r="G900" s="86">
        <v>45</v>
      </c>
      <c r="H900" s="86">
        <v>3645</v>
      </c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73"/>
      <c r="W900" s="73"/>
      <c r="AA900" s="94"/>
    </row>
    <row r="901" s="66" customFormat="1" spans="1:27">
      <c r="A901" s="77">
        <v>892</v>
      </c>
      <c r="B901" s="87"/>
      <c r="C901" s="87" t="s">
        <v>422</v>
      </c>
      <c r="D901" s="88"/>
      <c r="E901" s="89">
        <v>81</v>
      </c>
      <c r="F901" s="88" t="s">
        <v>128</v>
      </c>
      <c r="G901" s="86">
        <v>30</v>
      </c>
      <c r="H901" s="86">
        <v>2430</v>
      </c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73"/>
      <c r="W901" s="73"/>
      <c r="AA901" s="94"/>
    </row>
    <row r="902" s="66" customFormat="1" spans="1:27">
      <c r="A902" s="77">
        <v>893</v>
      </c>
      <c r="B902" s="87"/>
      <c r="C902" s="87" t="s">
        <v>418</v>
      </c>
      <c r="D902" s="88"/>
      <c r="E902" s="89">
        <v>6</v>
      </c>
      <c r="F902" s="88" t="s">
        <v>419</v>
      </c>
      <c r="G902" s="86">
        <v>100</v>
      </c>
      <c r="H902" s="86">
        <v>600</v>
      </c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73"/>
      <c r="W902" s="73"/>
      <c r="AA902" s="94"/>
    </row>
    <row r="903" s="66" customFormat="1" spans="1:27">
      <c r="A903" s="77">
        <v>894</v>
      </c>
      <c r="B903" s="87"/>
      <c r="C903" s="87" t="s">
        <v>420</v>
      </c>
      <c r="D903" s="88"/>
      <c r="E903" s="89">
        <v>60</v>
      </c>
      <c r="F903" s="88" t="s">
        <v>128</v>
      </c>
      <c r="G903" s="86">
        <v>30</v>
      </c>
      <c r="H903" s="86">
        <v>1800</v>
      </c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73"/>
      <c r="W903" s="73"/>
      <c r="AA903" s="94"/>
    </row>
    <row r="904" s="66" customFormat="1" spans="1:27">
      <c r="A904" s="77">
        <v>895</v>
      </c>
      <c r="B904" s="87"/>
      <c r="C904" s="87" t="s">
        <v>423</v>
      </c>
      <c r="D904" s="88"/>
      <c r="E904" s="89">
        <v>60</v>
      </c>
      <c r="F904" s="88" t="s">
        <v>128</v>
      </c>
      <c r="G904" s="86">
        <v>60</v>
      </c>
      <c r="H904" s="86">
        <v>3600</v>
      </c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73"/>
      <c r="W904" s="73"/>
      <c r="AA904" s="94"/>
    </row>
    <row r="905" s="66" customFormat="1" spans="1:27">
      <c r="A905" s="77">
        <v>896</v>
      </c>
      <c r="B905" s="87"/>
      <c r="C905" s="87" t="s">
        <v>416</v>
      </c>
      <c r="D905" s="88"/>
      <c r="E905" s="89">
        <v>60</v>
      </c>
      <c r="F905" s="88" t="s">
        <v>164</v>
      </c>
      <c r="G905" s="86">
        <v>200</v>
      </c>
      <c r="H905" s="86">
        <v>12000</v>
      </c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73"/>
      <c r="W905" s="73"/>
      <c r="AA905" s="94"/>
    </row>
    <row r="906" s="66" customFormat="1" spans="1:27">
      <c r="A906" s="77">
        <v>897</v>
      </c>
      <c r="B906" s="87"/>
      <c r="C906" s="87" t="s">
        <v>424</v>
      </c>
      <c r="D906" s="88"/>
      <c r="E906" s="89">
        <v>10</v>
      </c>
      <c r="F906" s="88" t="s">
        <v>425</v>
      </c>
      <c r="G906" s="86">
        <v>300</v>
      </c>
      <c r="H906" s="86">
        <v>3000</v>
      </c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73"/>
      <c r="W906" s="73"/>
      <c r="AA906" s="94"/>
    </row>
    <row r="907" s="66" customFormat="1" spans="1:27">
      <c r="A907" s="77">
        <v>898</v>
      </c>
      <c r="B907" s="87"/>
      <c r="C907" s="87" t="s">
        <v>294</v>
      </c>
      <c r="D907" s="88"/>
      <c r="E907" s="89">
        <v>4</v>
      </c>
      <c r="F907" s="88" t="s">
        <v>295</v>
      </c>
      <c r="G907" s="86">
        <v>800</v>
      </c>
      <c r="H907" s="86">
        <v>3200</v>
      </c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73"/>
      <c r="W907" s="73"/>
      <c r="AA907" s="94"/>
    </row>
    <row r="908" s="66" customFormat="1" spans="1:27">
      <c r="A908" s="77">
        <v>899</v>
      </c>
      <c r="B908" s="87"/>
      <c r="C908" s="87" t="s">
        <v>417</v>
      </c>
      <c r="D908" s="88"/>
      <c r="E908" s="89">
        <v>2</v>
      </c>
      <c r="F908" s="88" t="s">
        <v>272</v>
      </c>
      <c r="G908" s="86">
        <v>450</v>
      </c>
      <c r="H908" s="86">
        <v>900</v>
      </c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73"/>
      <c r="W908" s="73"/>
      <c r="AA908" s="94"/>
    </row>
    <row r="909" s="66" customFormat="1" spans="1:27">
      <c r="A909" s="77">
        <v>900</v>
      </c>
      <c r="B909" s="87"/>
      <c r="C909" s="87" t="s">
        <v>268</v>
      </c>
      <c r="D909" s="88"/>
      <c r="E909" s="89">
        <v>2</v>
      </c>
      <c r="F909" s="88" t="s">
        <v>272</v>
      </c>
      <c r="G909" s="86">
        <v>312.5</v>
      </c>
      <c r="H909" s="86">
        <v>625</v>
      </c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73"/>
      <c r="W909" s="73"/>
      <c r="AA909" s="94"/>
    </row>
    <row r="910" s="66" customFormat="1" ht="31" spans="1:27">
      <c r="A910" s="77">
        <v>901</v>
      </c>
      <c r="B910" s="84" t="s">
        <v>38</v>
      </c>
      <c r="C910" s="84" t="s">
        <v>377</v>
      </c>
      <c r="D910" s="85" t="s">
        <v>26</v>
      </c>
      <c r="E910" s="85"/>
      <c r="F910" s="85"/>
      <c r="G910" s="84"/>
      <c r="H910" s="86">
        <v>26865</v>
      </c>
      <c r="I910" s="84" t="s">
        <v>40</v>
      </c>
      <c r="J910" s="91"/>
      <c r="K910" s="91"/>
      <c r="L910" s="91"/>
      <c r="M910" s="92">
        <v>1</v>
      </c>
      <c r="N910" s="91"/>
      <c r="O910" s="91"/>
      <c r="P910" s="91"/>
      <c r="Q910" s="91"/>
      <c r="R910" s="91"/>
      <c r="S910" s="91"/>
      <c r="T910" s="91"/>
      <c r="U910" s="91"/>
      <c r="V910" s="73"/>
      <c r="W910" s="73"/>
      <c r="AA910" s="94"/>
    </row>
    <row r="911" s="66" customFormat="1" spans="1:27">
      <c r="A911" s="77">
        <v>902</v>
      </c>
      <c r="B911" s="87"/>
      <c r="C911" s="87" t="s">
        <v>397</v>
      </c>
      <c r="D911" s="88"/>
      <c r="E911" s="89">
        <v>7</v>
      </c>
      <c r="F911" s="88" t="s">
        <v>146</v>
      </c>
      <c r="G911" s="86">
        <v>250</v>
      </c>
      <c r="H911" s="86">
        <v>1750</v>
      </c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73"/>
      <c r="W911" s="73"/>
      <c r="AA911" s="94"/>
    </row>
    <row r="912" s="66" customFormat="1" spans="1:27">
      <c r="A912" s="77">
        <v>903</v>
      </c>
      <c r="B912" s="87"/>
      <c r="C912" s="87" t="s">
        <v>130</v>
      </c>
      <c r="D912" s="88"/>
      <c r="E912" s="89">
        <v>20</v>
      </c>
      <c r="F912" s="88" t="s">
        <v>272</v>
      </c>
      <c r="G912" s="86">
        <v>250</v>
      </c>
      <c r="H912" s="86">
        <v>5000</v>
      </c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73"/>
      <c r="W912" s="73"/>
      <c r="AA912" s="94"/>
    </row>
    <row r="913" s="66" customFormat="1" spans="1:27">
      <c r="A913" s="77">
        <v>904</v>
      </c>
      <c r="B913" s="87"/>
      <c r="C913" s="87" t="s">
        <v>318</v>
      </c>
      <c r="D913" s="88"/>
      <c r="E913" s="89">
        <v>51</v>
      </c>
      <c r="F913" s="88" t="s">
        <v>114</v>
      </c>
      <c r="G913" s="86">
        <v>110</v>
      </c>
      <c r="H913" s="86">
        <v>5610</v>
      </c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73"/>
      <c r="W913" s="73"/>
      <c r="AA913" s="94"/>
    </row>
    <row r="914" s="66" customFormat="1" spans="1:27">
      <c r="A914" s="77">
        <v>905</v>
      </c>
      <c r="B914" s="87"/>
      <c r="C914" s="87" t="s">
        <v>148</v>
      </c>
      <c r="D914" s="88"/>
      <c r="E914" s="89">
        <v>30</v>
      </c>
      <c r="F914" s="88" t="s">
        <v>114</v>
      </c>
      <c r="G914" s="86">
        <v>268</v>
      </c>
      <c r="H914" s="86">
        <v>8040</v>
      </c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73"/>
      <c r="W914" s="73"/>
      <c r="AA914" s="94"/>
    </row>
    <row r="915" s="66" customFormat="1" spans="1:27">
      <c r="A915" s="77">
        <v>906</v>
      </c>
      <c r="B915" s="87"/>
      <c r="C915" s="87" t="s">
        <v>401</v>
      </c>
      <c r="D915" s="88"/>
      <c r="E915" s="89">
        <v>27</v>
      </c>
      <c r="F915" s="88" t="s">
        <v>114</v>
      </c>
      <c r="G915" s="86">
        <v>55</v>
      </c>
      <c r="H915" s="86">
        <v>1485</v>
      </c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73"/>
      <c r="W915" s="73"/>
      <c r="AA915" s="94"/>
    </row>
    <row r="916" s="66" customFormat="1" spans="1:27">
      <c r="A916" s="77">
        <v>907</v>
      </c>
      <c r="B916" s="87"/>
      <c r="C916" s="87" t="s">
        <v>402</v>
      </c>
      <c r="D916" s="88"/>
      <c r="E916" s="89">
        <v>27</v>
      </c>
      <c r="F916" s="88" t="s">
        <v>114</v>
      </c>
      <c r="G916" s="86">
        <v>100</v>
      </c>
      <c r="H916" s="86">
        <v>2700</v>
      </c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73"/>
      <c r="W916" s="73"/>
      <c r="AA916" s="94"/>
    </row>
    <row r="917" s="66" customFormat="1" spans="1:27">
      <c r="A917" s="77">
        <v>908</v>
      </c>
      <c r="B917" s="87"/>
      <c r="C917" s="87" t="s">
        <v>403</v>
      </c>
      <c r="D917" s="88"/>
      <c r="E917" s="89">
        <v>40</v>
      </c>
      <c r="F917" s="88" t="s">
        <v>272</v>
      </c>
      <c r="G917" s="86">
        <v>57</v>
      </c>
      <c r="H917" s="86">
        <v>2280</v>
      </c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73"/>
      <c r="W917" s="73"/>
      <c r="AA917" s="94"/>
    </row>
    <row r="918" s="66" customFormat="1" ht="31" spans="1:27">
      <c r="A918" s="77">
        <v>909</v>
      </c>
      <c r="B918" s="84" t="s">
        <v>52</v>
      </c>
      <c r="C918" s="84" t="s">
        <v>53</v>
      </c>
      <c r="D918" s="85" t="s">
        <v>97</v>
      </c>
      <c r="E918" s="85"/>
      <c r="F918" s="85"/>
      <c r="G918" s="84"/>
      <c r="H918" s="86">
        <v>336000</v>
      </c>
      <c r="I918" s="84" t="s">
        <v>27</v>
      </c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73"/>
      <c r="W918" s="73"/>
      <c r="AA918" s="94"/>
    </row>
    <row r="919" s="66" customFormat="1" spans="1:27">
      <c r="A919" s="77">
        <v>910</v>
      </c>
      <c r="B919" s="84" t="s">
        <v>52</v>
      </c>
      <c r="C919" s="84" t="s">
        <v>426</v>
      </c>
      <c r="D919" s="85" t="s">
        <v>26</v>
      </c>
      <c r="E919" s="85"/>
      <c r="F919" s="85"/>
      <c r="G919" s="84"/>
      <c r="H919" s="86">
        <v>8000</v>
      </c>
      <c r="I919" s="84" t="s">
        <v>27</v>
      </c>
      <c r="J919" s="91"/>
      <c r="K919" s="91"/>
      <c r="L919" s="91"/>
      <c r="M919" s="92">
        <v>1</v>
      </c>
      <c r="N919" s="91"/>
      <c r="O919" s="91"/>
      <c r="P919" s="91"/>
      <c r="Q919" s="91"/>
      <c r="R919" s="91"/>
      <c r="S919" s="91"/>
      <c r="T919" s="91"/>
      <c r="U919" s="91"/>
      <c r="V919" s="73"/>
      <c r="W919" s="73"/>
      <c r="AA919" s="94"/>
    </row>
    <row r="920" s="66" customFormat="1" spans="1:27">
      <c r="A920" s="77">
        <v>911</v>
      </c>
      <c r="B920" s="87"/>
      <c r="C920" s="87" t="s">
        <v>427</v>
      </c>
      <c r="D920" s="88"/>
      <c r="E920" s="89">
        <v>1</v>
      </c>
      <c r="F920" s="88" t="s">
        <v>100</v>
      </c>
      <c r="G920" s="86">
        <v>8000</v>
      </c>
      <c r="H920" s="86">
        <v>8000</v>
      </c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73"/>
      <c r="W920" s="73"/>
      <c r="AA920" s="94"/>
    </row>
    <row r="921" s="66" customFormat="1" ht="46.5" spans="1:27">
      <c r="A921" s="77">
        <v>912</v>
      </c>
      <c r="B921" s="84" t="s">
        <v>52</v>
      </c>
      <c r="C921" s="84" t="s">
        <v>428</v>
      </c>
      <c r="D921" s="85" t="s">
        <v>26</v>
      </c>
      <c r="E921" s="85"/>
      <c r="F921" s="85"/>
      <c r="G921" s="84"/>
      <c r="H921" s="86">
        <v>80000</v>
      </c>
      <c r="I921" s="84" t="s">
        <v>27</v>
      </c>
      <c r="J921" s="92">
        <v>1</v>
      </c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73"/>
      <c r="W921" s="73"/>
      <c r="AA921" s="94"/>
    </row>
    <row r="922" s="66" customFormat="1" spans="1:27">
      <c r="A922" s="77">
        <v>913</v>
      </c>
      <c r="B922" s="87"/>
      <c r="C922" s="87" t="s">
        <v>427</v>
      </c>
      <c r="D922" s="88"/>
      <c r="E922" s="89">
        <v>10</v>
      </c>
      <c r="F922" s="88" t="s">
        <v>100</v>
      </c>
      <c r="G922" s="86">
        <v>8000</v>
      </c>
      <c r="H922" s="86">
        <v>80000</v>
      </c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73"/>
      <c r="W922" s="73"/>
      <c r="AA922" s="94"/>
    </row>
    <row r="923" s="66" customFormat="1" ht="31" spans="1:27">
      <c r="A923" s="77">
        <v>914</v>
      </c>
      <c r="B923" s="84" t="s">
        <v>52</v>
      </c>
      <c r="C923" s="84" t="s">
        <v>429</v>
      </c>
      <c r="D923" s="85" t="s">
        <v>26</v>
      </c>
      <c r="E923" s="85"/>
      <c r="F923" s="85"/>
      <c r="G923" s="84"/>
      <c r="H923" s="86">
        <v>72000</v>
      </c>
      <c r="I923" s="84" t="s">
        <v>27</v>
      </c>
      <c r="J923" s="92">
        <v>1</v>
      </c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73"/>
      <c r="W923" s="73"/>
      <c r="AA923" s="94"/>
    </row>
    <row r="924" s="66" customFormat="1" spans="1:27">
      <c r="A924" s="77">
        <v>915</v>
      </c>
      <c r="B924" s="87"/>
      <c r="C924" s="87" t="s">
        <v>427</v>
      </c>
      <c r="D924" s="88"/>
      <c r="E924" s="89">
        <v>9</v>
      </c>
      <c r="F924" s="88" t="s">
        <v>100</v>
      </c>
      <c r="G924" s="86">
        <v>8000</v>
      </c>
      <c r="H924" s="86">
        <v>72000</v>
      </c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73"/>
      <c r="W924" s="73"/>
      <c r="AA924" s="94"/>
    </row>
    <row r="925" s="66" customFormat="1" ht="31" spans="1:27">
      <c r="A925" s="77">
        <v>916</v>
      </c>
      <c r="B925" s="84" t="s">
        <v>52</v>
      </c>
      <c r="C925" s="84" t="s">
        <v>430</v>
      </c>
      <c r="D925" s="85" t="s">
        <v>26</v>
      </c>
      <c r="E925" s="85"/>
      <c r="F925" s="85"/>
      <c r="G925" s="84"/>
      <c r="H925" s="86">
        <v>80000</v>
      </c>
      <c r="I925" s="84" t="s">
        <v>27</v>
      </c>
      <c r="J925" s="91"/>
      <c r="K925" s="91"/>
      <c r="L925" s="91"/>
      <c r="M925" s="91"/>
      <c r="N925" s="91"/>
      <c r="O925" s="91"/>
      <c r="P925" s="92">
        <v>1</v>
      </c>
      <c r="Q925" s="91"/>
      <c r="R925" s="91"/>
      <c r="S925" s="91"/>
      <c r="T925" s="91"/>
      <c r="U925" s="91"/>
      <c r="V925" s="73"/>
      <c r="W925" s="73"/>
      <c r="AA925" s="94"/>
    </row>
    <row r="926" s="66" customFormat="1" spans="1:27">
      <c r="A926" s="77">
        <v>917</v>
      </c>
      <c r="B926" s="87"/>
      <c r="C926" s="87" t="s">
        <v>431</v>
      </c>
      <c r="D926" s="88"/>
      <c r="E926" s="89">
        <v>10</v>
      </c>
      <c r="F926" s="88" t="s">
        <v>100</v>
      </c>
      <c r="G926" s="86">
        <v>8000</v>
      </c>
      <c r="H926" s="86">
        <v>80000</v>
      </c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73"/>
      <c r="W926" s="73"/>
      <c r="AA926" s="94"/>
    </row>
    <row r="927" s="66" customFormat="1" ht="31" spans="1:27">
      <c r="A927" s="77">
        <v>918</v>
      </c>
      <c r="B927" s="84" t="s">
        <v>52</v>
      </c>
      <c r="C927" s="84" t="s">
        <v>432</v>
      </c>
      <c r="D927" s="85" t="s">
        <v>26</v>
      </c>
      <c r="E927" s="85"/>
      <c r="F927" s="85"/>
      <c r="G927" s="84"/>
      <c r="H927" s="86">
        <v>48000</v>
      </c>
      <c r="I927" s="84" t="s">
        <v>27</v>
      </c>
      <c r="J927" s="91"/>
      <c r="K927" s="91"/>
      <c r="L927" s="91"/>
      <c r="M927" s="92">
        <v>1</v>
      </c>
      <c r="N927" s="91"/>
      <c r="O927" s="91"/>
      <c r="P927" s="91"/>
      <c r="Q927" s="91"/>
      <c r="R927" s="91"/>
      <c r="S927" s="91"/>
      <c r="T927" s="91"/>
      <c r="U927" s="91"/>
      <c r="V927" s="73"/>
      <c r="W927" s="73"/>
      <c r="AA927" s="94"/>
    </row>
    <row r="928" s="66" customFormat="1" spans="1:27">
      <c r="A928" s="77">
        <v>919</v>
      </c>
      <c r="B928" s="87"/>
      <c r="C928" s="87" t="s">
        <v>427</v>
      </c>
      <c r="D928" s="88"/>
      <c r="E928" s="89">
        <v>6</v>
      </c>
      <c r="F928" s="88" t="s">
        <v>100</v>
      </c>
      <c r="G928" s="86">
        <v>8000</v>
      </c>
      <c r="H928" s="86">
        <v>48000</v>
      </c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73"/>
      <c r="W928" s="73"/>
      <c r="AA928" s="94"/>
    </row>
    <row r="929" s="66" customFormat="1" ht="31" spans="1:27">
      <c r="A929" s="77">
        <v>920</v>
      </c>
      <c r="B929" s="84" t="s">
        <v>52</v>
      </c>
      <c r="C929" s="84" t="s">
        <v>433</v>
      </c>
      <c r="D929" s="85" t="s">
        <v>26</v>
      </c>
      <c r="E929" s="85"/>
      <c r="F929" s="85"/>
      <c r="G929" s="84"/>
      <c r="H929" s="86">
        <v>48000</v>
      </c>
      <c r="I929" s="84" t="s">
        <v>27</v>
      </c>
      <c r="J929" s="91"/>
      <c r="K929" s="91"/>
      <c r="L929" s="91"/>
      <c r="M929" s="92">
        <v>1</v>
      </c>
      <c r="N929" s="91"/>
      <c r="O929" s="91"/>
      <c r="P929" s="91"/>
      <c r="Q929" s="91"/>
      <c r="R929" s="91"/>
      <c r="S929" s="91"/>
      <c r="T929" s="91"/>
      <c r="U929" s="91"/>
      <c r="V929" s="73"/>
      <c r="W929" s="73"/>
      <c r="AA929" s="94"/>
    </row>
    <row r="930" s="66" customFormat="1" spans="1:27">
      <c r="A930" s="77">
        <v>921</v>
      </c>
      <c r="B930" s="87"/>
      <c r="C930" s="87" t="s">
        <v>431</v>
      </c>
      <c r="D930" s="88"/>
      <c r="E930" s="89">
        <v>6</v>
      </c>
      <c r="F930" s="88" t="s">
        <v>100</v>
      </c>
      <c r="G930" s="86">
        <v>8000</v>
      </c>
      <c r="H930" s="86">
        <v>48000</v>
      </c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73"/>
      <c r="W930" s="73"/>
      <c r="AA930" s="94"/>
    </row>
    <row r="931" s="66" customFormat="1" ht="31" spans="1:27">
      <c r="A931" s="77">
        <v>922</v>
      </c>
      <c r="B931" s="84" t="s">
        <v>36</v>
      </c>
      <c r="C931" s="84" t="s">
        <v>37</v>
      </c>
      <c r="D931" s="85" t="s">
        <v>97</v>
      </c>
      <c r="E931" s="85"/>
      <c r="F931" s="85"/>
      <c r="G931" s="84"/>
      <c r="H931" s="86">
        <v>3412740</v>
      </c>
      <c r="I931" s="84" t="s">
        <v>27</v>
      </c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73"/>
      <c r="W931" s="73"/>
      <c r="AA931" s="94"/>
    </row>
    <row r="932" s="66" customFormat="1" ht="31" spans="1:27">
      <c r="A932" s="77">
        <v>923</v>
      </c>
      <c r="B932" s="84" t="s">
        <v>36</v>
      </c>
      <c r="C932" s="84" t="s">
        <v>263</v>
      </c>
      <c r="D932" s="85" t="s">
        <v>26</v>
      </c>
      <c r="E932" s="85"/>
      <c r="F932" s="85"/>
      <c r="G932" s="84"/>
      <c r="H932" s="86">
        <v>76000</v>
      </c>
      <c r="I932" s="84" t="s">
        <v>27</v>
      </c>
      <c r="J932" s="91"/>
      <c r="K932" s="91"/>
      <c r="L932" s="92">
        <v>1</v>
      </c>
      <c r="M932" s="91"/>
      <c r="N932" s="91"/>
      <c r="O932" s="91"/>
      <c r="P932" s="91"/>
      <c r="Q932" s="91"/>
      <c r="R932" s="91"/>
      <c r="S932" s="91"/>
      <c r="T932" s="91"/>
      <c r="U932" s="91"/>
      <c r="V932" s="73"/>
      <c r="W932" s="73"/>
      <c r="AA932" s="94"/>
    </row>
    <row r="933" s="66" customFormat="1" ht="31" spans="1:27">
      <c r="A933" s="77">
        <v>924</v>
      </c>
      <c r="B933" s="87"/>
      <c r="C933" s="87" t="s">
        <v>434</v>
      </c>
      <c r="D933" s="88"/>
      <c r="E933" s="89">
        <v>1</v>
      </c>
      <c r="F933" s="88" t="s">
        <v>435</v>
      </c>
      <c r="G933" s="86">
        <v>10000</v>
      </c>
      <c r="H933" s="86">
        <v>10000</v>
      </c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73"/>
      <c r="W933" s="73"/>
      <c r="AA933" s="94"/>
    </row>
    <row r="934" s="66" customFormat="1" ht="31" spans="1:27">
      <c r="A934" s="77">
        <v>925</v>
      </c>
      <c r="B934" s="87"/>
      <c r="C934" s="87" t="s">
        <v>436</v>
      </c>
      <c r="D934" s="88"/>
      <c r="E934" s="89">
        <v>11</v>
      </c>
      <c r="F934" s="88" t="s">
        <v>128</v>
      </c>
      <c r="G934" s="86">
        <v>6000</v>
      </c>
      <c r="H934" s="86">
        <v>66000</v>
      </c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73"/>
      <c r="W934" s="73"/>
      <c r="AA934" s="94"/>
    </row>
    <row r="935" s="66" customFormat="1" ht="31" spans="1:27">
      <c r="A935" s="77">
        <v>926</v>
      </c>
      <c r="B935" s="84" t="s">
        <v>36</v>
      </c>
      <c r="C935" s="84" t="s">
        <v>207</v>
      </c>
      <c r="D935" s="85" t="s">
        <v>26</v>
      </c>
      <c r="E935" s="85"/>
      <c r="F935" s="85"/>
      <c r="G935" s="84"/>
      <c r="H935" s="86">
        <v>459500</v>
      </c>
      <c r="I935" s="84" t="s">
        <v>27</v>
      </c>
      <c r="J935" s="91"/>
      <c r="K935" s="91"/>
      <c r="L935" s="91"/>
      <c r="M935" s="92">
        <v>1</v>
      </c>
      <c r="N935" s="91"/>
      <c r="O935" s="91"/>
      <c r="P935" s="91"/>
      <c r="Q935" s="91"/>
      <c r="R935" s="91"/>
      <c r="S935" s="91"/>
      <c r="T935" s="91"/>
      <c r="U935" s="91"/>
      <c r="V935" s="73"/>
      <c r="W935" s="73"/>
      <c r="AA935" s="94"/>
    </row>
    <row r="936" s="66" customFormat="1" spans="1:27">
      <c r="A936" s="77">
        <v>927</v>
      </c>
      <c r="B936" s="87"/>
      <c r="C936" s="87" t="s">
        <v>437</v>
      </c>
      <c r="D936" s="88"/>
      <c r="E936" s="89">
        <v>5</v>
      </c>
      <c r="F936" s="88" t="s">
        <v>114</v>
      </c>
      <c r="G936" s="86">
        <v>2500</v>
      </c>
      <c r="H936" s="86">
        <v>12500</v>
      </c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73"/>
      <c r="W936" s="73"/>
      <c r="AA936" s="94"/>
    </row>
    <row r="937" s="66" customFormat="1" spans="1:27">
      <c r="A937" s="77">
        <v>928</v>
      </c>
      <c r="B937" s="87"/>
      <c r="C937" s="87" t="s">
        <v>438</v>
      </c>
      <c r="D937" s="88"/>
      <c r="E937" s="89">
        <v>30</v>
      </c>
      <c r="F937" s="88" t="s">
        <v>114</v>
      </c>
      <c r="G937" s="86">
        <v>14900</v>
      </c>
      <c r="H937" s="86">
        <v>447000</v>
      </c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73"/>
      <c r="W937" s="73"/>
      <c r="AA937" s="94"/>
    </row>
    <row r="938" s="66" customFormat="1" ht="46.5" spans="1:27">
      <c r="A938" s="77">
        <v>929</v>
      </c>
      <c r="B938" s="84" t="s">
        <v>36</v>
      </c>
      <c r="C938" s="84" t="s">
        <v>162</v>
      </c>
      <c r="D938" s="85" t="s">
        <v>26</v>
      </c>
      <c r="E938" s="85"/>
      <c r="F938" s="85"/>
      <c r="G938" s="84"/>
      <c r="H938" s="86">
        <v>2268950</v>
      </c>
      <c r="I938" s="84" t="s">
        <v>27</v>
      </c>
      <c r="J938" s="91"/>
      <c r="K938" s="91"/>
      <c r="L938" s="91"/>
      <c r="M938" s="91"/>
      <c r="N938" s="91"/>
      <c r="O938" s="91"/>
      <c r="P938" s="91"/>
      <c r="Q938" s="91"/>
      <c r="R938" s="91"/>
      <c r="S938" s="92">
        <v>1</v>
      </c>
      <c r="T938" s="91"/>
      <c r="U938" s="91"/>
      <c r="V938" s="73"/>
      <c r="W938" s="73"/>
      <c r="AA938" s="94"/>
    </row>
    <row r="939" s="66" customFormat="1" spans="1:27">
      <c r="A939" s="77">
        <v>930</v>
      </c>
      <c r="B939" s="87"/>
      <c r="C939" s="87" t="s">
        <v>439</v>
      </c>
      <c r="D939" s="88"/>
      <c r="E939" s="89">
        <v>1000</v>
      </c>
      <c r="F939" s="88" t="s">
        <v>114</v>
      </c>
      <c r="G939" s="86">
        <v>750</v>
      </c>
      <c r="H939" s="86">
        <v>750000</v>
      </c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73"/>
      <c r="W939" s="73"/>
      <c r="AA939" s="94"/>
    </row>
    <row r="940" s="66" customFormat="1" spans="1:27">
      <c r="A940" s="77">
        <v>931</v>
      </c>
      <c r="B940" s="87"/>
      <c r="C940" s="87" t="s">
        <v>440</v>
      </c>
      <c r="D940" s="88"/>
      <c r="E940" s="89">
        <v>9</v>
      </c>
      <c r="F940" s="88" t="s">
        <v>114</v>
      </c>
      <c r="G940" s="86">
        <v>5500</v>
      </c>
      <c r="H940" s="86">
        <v>49500</v>
      </c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73"/>
      <c r="W940" s="73"/>
      <c r="AA940" s="94"/>
    </row>
    <row r="941" s="66" customFormat="1" spans="1:27">
      <c r="A941" s="77">
        <v>932</v>
      </c>
      <c r="B941" s="87"/>
      <c r="C941" s="87" t="s">
        <v>439</v>
      </c>
      <c r="D941" s="88"/>
      <c r="E941" s="89">
        <v>20</v>
      </c>
      <c r="F941" s="88" t="s">
        <v>114</v>
      </c>
      <c r="G941" s="86">
        <v>5000</v>
      </c>
      <c r="H941" s="86">
        <v>100000</v>
      </c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73"/>
      <c r="W941" s="73"/>
      <c r="AA941" s="94"/>
    </row>
    <row r="942" s="66" customFormat="1" spans="1:27">
      <c r="A942" s="77">
        <v>933</v>
      </c>
      <c r="B942" s="87"/>
      <c r="C942" s="87" t="s">
        <v>440</v>
      </c>
      <c r="D942" s="88"/>
      <c r="E942" s="89">
        <v>9</v>
      </c>
      <c r="F942" s="88" t="s">
        <v>114</v>
      </c>
      <c r="G942" s="86">
        <v>5500</v>
      </c>
      <c r="H942" s="86">
        <v>49500</v>
      </c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73"/>
      <c r="W942" s="73"/>
      <c r="AA942" s="94"/>
    </row>
    <row r="943" s="66" customFormat="1" spans="1:27">
      <c r="A943" s="77">
        <v>934</v>
      </c>
      <c r="B943" s="87"/>
      <c r="C943" s="87" t="s">
        <v>441</v>
      </c>
      <c r="D943" s="88"/>
      <c r="E943" s="89">
        <v>10</v>
      </c>
      <c r="F943" s="88" t="s">
        <v>114</v>
      </c>
      <c r="G943" s="86">
        <v>35000</v>
      </c>
      <c r="H943" s="86">
        <v>350000</v>
      </c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73"/>
      <c r="W943" s="73"/>
      <c r="AA943" s="94"/>
    </row>
    <row r="944" s="66" customFormat="1" spans="1:27">
      <c r="A944" s="77">
        <v>935</v>
      </c>
      <c r="B944" s="87"/>
      <c r="C944" s="87" t="s">
        <v>442</v>
      </c>
      <c r="D944" s="88"/>
      <c r="E944" s="89">
        <v>50</v>
      </c>
      <c r="F944" s="88" t="s">
        <v>114</v>
      </c>
      <c r="G944" s="86">
        <v>4000</v>
      </c>
      <c r="H944" s="86">
        <v>200000</v>
      </c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73"/>
      <c r="W944" s="73"/>
      <c r="AA944" s="94"/>
    </row>
    <row r="945" s="66" customFormat="1" spans="1:27">
      <c r="A945" s="77">
        <v>936</v>
      </c>
      <c r="B945" s="87"/>
      <c r="C945" s="87" t="s">
        <v>443</v>
      </c>
      <c r="D945" s="88"/>
      <c r="E945" s="89">
        <v>50</v>
      </c>
      <c r="F945" s="88" t="s">
        <v>114</v>
      </c>
      <c r="G945" s="86">
        <v>500</v>
      </c>
      <c r="H945" s="86">
        <v>25000</v>
      </c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73"/>
      <c r="W945" s="73"/>
      <c r="AA945" s="94"/>
    </row>
    <row r="946" s="66" customFormat="1" spans="1:27">
      <c r="A946" s="77">
        <v>937</v>
      </c>
      <c r="B946" s="87"/>
      <c r="C946" s="87" t="s">
        <v>444</v>
      </c>
      <c r="D946" s="88"/>
      <c r="E946" s="89">
        <v>50</v>
      </c>
      <c r="F946" s="88" t="s">
        <v>114</v>
      </c>
      <c r="G946" s="86">
        <v>2500</v>
      </c>
      <c r="H946" s="86">
        <v>125000</v>
      </c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73"/>
      <c r="W946" s="73"/>
      <c r="AA946" s="94"/>
    </row>
    <row r="947" s="66" customFormat="1" spans="1:27">
      <c r="A947" s="77">
        <v>938</v>
      </c>
      <c r="B947" s="87"/>
      <c r="C947" s="87" t="s">
        <v>445</v>
      </c>
      <c r="D947" s="88"/>
      <c r="E947" s="89">
        <v>50</v>
      </c>
      <c r="F947" s="88" t="s">
        <v>114</v>
      </c>
      <c r="G947" s="86">
        <v>949</v>
      </c>
      <c r="H947" s="86">
        <v>47450</v>
      </c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73"/>
      <c r="W947" s="73"/>
      <c r="AA947" s="94"/>
    </row>
    <row r="948" s="66" customFormat="1" spans="1:27">
      <c r="A948" s="77">
        <v>939</v>
      </c>
      <c r="B948" s="87"/>
      <c r="C948" s="87" t="s">
        <v>446</v>
      </c>
      <c r="D948" s="88"/>
      <c r="E948" s="89">
        <v>50</v>
      </c>
      <c r="F948" s="88" t="s">
        <v>114</v>
      </c>
      <c r="G948" s="86">
        <v>3500</v>
      </c>
      <c r="H948" s="86">
        <v>175000</v>
      </c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73"/>
      <c r="W948" s="73"/>
      <c r="AA948" s="94"/>
    </row>
    <row r="949" s="66" customFormat="1" spans="1:27">
      <c r="A949" s="77">
        <v>940</v>
      </c>
      <c r="B949" s="87"/>
      <c r="C949" s="87" t="s">
        <v>447</v>
      </c>
      <c r="D949" s="88"/>
      <c r="E949" s="89">
        <v>50</v>
      </c>
      <c r="F949" s="88" t="s">
        <v>114</v>
      </c>
      <c r="G949" s="86">
        <v>2000</v>
      </c>
      <c r="H949" s="86">
        <v>100000</v>
      </c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73"/>
      <c r="W949" s="73"/>
      <c r="AA949" s="94"/>
    </row>
    <row r="950" s="66" customFormat="1" spans="1:27">
      <c r="A950" s="77">
        <v>941</v>
      </c>
      <c r="B950" s="87"/>
      <c r="C950" s="87" t="s">
        <v>448</v>
      </c>
      <c r="D950" s="88"/>
      <c r="E950" s="89">
        <v>50</v>
      </c>
      <c r="F950" s="88" t="s">
        <v>114</v>
      </c>
      <c r="G950" s="86">
        <v>1500</v>
      </c>
      <c r="H950" s="86">
        <v>75000</v>
      </c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73"/>
      <c r="W950" s="73"/>
      <c r="AA950" s="94"/>
    </row>
    <row r="951" s="66" customFormat="1" spans="1:27">
      <c r="A951" s="77">
        <v>942</v>
      </c>
      <c r="B951" s="87"/>
      <c r="C951" s="87" t="s">
        <v>449</v>
      </c>
      <c r="D951" s="88"/>
      <c r="E951" s="89">
        <v>50</v>
      </c>
      <c r="F951" s="88" t="s">
        <v>114</v>
      </c>
      <c r="G951" s="86">
        <v>1250</v>
      </c>
      <c r="H951" s="86">
        <v>62500</v>
      </c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73"/>
      <c r="W951" s="73"/>
      <c r="AA951" s="94"/>
    </row>
    <row r="952" s="66" customFormat="1" spans="1:27">
      <c r="A952" s="77">
        <v>943</v>
      </c>
      <c r="B952" s="87"/>
      <c r="C952" s="87" t="s">
        <v>450</v>
      </c>
      <c r="D952" s="88"/>
      <c r="E952" s="89">
        <v>50</v>
      </c>
      <c r="F952" s="88" t="s">
        <v>114</v>
      </c>
      <c r="G952" s="86">
        <v>500</v>
      </c>
      <c r="H952" s="86">
        <v>25000</v>
      </c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73"/>
      <c r="W952" s="73"/>
      <c r="AA952" s="94"/>
    </row>
    <row r="953" s="66" customFormat="1" spans="1:27">
      <c r="A953" s="77">
        <v>944</v>
      </c>
      <c r="B953" s="87"/>
      <c r="C953" s="87" t="s">
        <v>451</v>
      </c>
      <c r="D953" s="88"/>
      <c r="E953" s="89">
        <v>30</v>
      </c>
      <c r="F953" s="88" t="s">
        <v>114</v>
      </c>
      <c r="G953" s="86">
        <v>4500</v>
      </c>
      <c r="H953" s="86">
        <v>135000</v>
      </c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73"/>
      <c r="W953" s="73"/>
      <c r="AA953" s="94"/>
    </row>
    <row r="954" ht="31" spans="1:21">
      <c r="A954" s="77">
        <v>945</v>
      </c>
      <c r="B954" s="85" t="s">
        <v>36</v>
      </c>
      <c r="C954" s="85" t="s">
        <v>306</v>
      </c>
      <c r="D954" s="85" t="s">
        <v>26</v>
      </c>
      <c r="E954" s="85"/>
      <c r="F954" s="85"/>
      <c r="G954" s="85"/>
      <c r="H954" s="95">
        <v>608290</v>
      </c>
      <c r="I954" s="85" t="s">
        <v>27</v>
      </c>
      <c r="J954" s="92"/>
      <c r="K954" s="92"/>
      <c r="L954" s="92"/>
      <c r="M954" s="92"/>
      <c r="N954" s="92"/>
      <c r="O954" s="92"/>
      <c r="P954" s="92">
        <v>1</v>
      </c>
      <c r="Q954" s="92"/>
      <c r="R954" s="92"/>
      <c r="S954" s="92"/>
      <c r="T954" s="92"/>
      <c r="U954" s="92"/>
    </row>
    <row r="955" s="66" customFormat="1" spans="1:27">
      <c r="A955" s="77">
        <v>946</v>
      </c>
      <c r="B955" s="87"/>
      <c r="C955" s="87" t="s">
        <v>452</v>
      </c>
      <c r="D955" s="88"/>
      <c r="E955" s="89">
        <v>1</v>
      </c>
      <c r="F955" s="88" t="s">
        <v>453</v>
      </c>
      <c r="G955" s="86">
        <v>3130</v>
      </c>
      <c r="H955" s="86">
        <v>3130</v>
      </c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73"/>
      <c r="W955" s="73"/>
      <c r="AA955" s="94"/>
    </row>
    <row r="956" s="66" customFormat="1" spans="1:27">
      <c r="A956" s="77">
        <v>947</v>
      </c>
      <c r="B956" s="87"/>
      <c r="C956" s="87" t="s">
        <v>454</v>
      </c>
      <c r="D956" s="88"/>
      <c r="E956" s="89">
        <v>25</v>
      </c>
      <c r="F956" s="88" t="s">
        <v>455</v>
      </c>
      <c r="G956" s="86">
        <v>120</v>
      </c>
      <c r="H956" s="86">
        <v>3000</v>
      </c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73"/>
      <c r="W956" s="73"/>
      <c r="AA956" s="94"/>
    </row>
    <row r="957" s="66" customFormat="1" spans="1:27">
      <c r="A957" s="77">
        <v>948</v>
      </c>
      <c r="B957" s="87"/>
      <c r="C957" s="87" t="s">
        <v>456</v>
      </c>
      <c r="D957" s="88"/>
      <c r="E957" s="89">
        <v>25</v>
      </c>
      <c r="F957" s="88" t="s">
        <v>114</v>
      </c>
      <c r="G957" s="86">
        <v>120</v>
      </c>
      <c r="H957" s="86">
        <v>3000</v>
      </c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73"/>
      <c r="W957" s="73"/>
      <c r="AA957" s="94"/>
    </row>
    <row r="958" s="66" customFormat="1" spans="1:27">
      <c r="A958" s="77">
        <v>949</v>
      </c>
      <c r="B958" s="87"/>
      <c r="C958" s="87" t="s">
        <v>457</v>
      </c>
      <c r="D958" s="88"/>
      <c r="E958" s="89">
        <v>19</v>
      </c>
      <c r="F958" s="88" t="s">
        <v>105</v>
      </c>
      <c r="G958" s="86">
        <v>890</v>
      </c>
      <c r="H958" s="86">
        <v>16910</v>
      </c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73"/>
      <c r="W958" s="73"/>
      <c r="AA958" s="94"/>
    </row>
    <row r="959" s="66" customFormat="1" ht="31" spans="1:27">
      <c r="A959" s="77">
        <v>950</v>
      </c>
      <c r="B959" s="87"/>
      <c r="C959" s="87" t="s">
        <v>458</v>
      </c>
      <c r="D959" s="88"/>
      <c r="E959" s="89">
        <v>5</v>
      </c>
      <c r="F959" s="88" t="s">
        <v>164</v>
      </c>
      <c r="G959" s="86">
        <v>4063</v>
      </c>
      <c r="H959" s="86">
        <v>20315</v>
      </c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73"/>
      <c r="W959" s="73"/>
      <c r="AA959" s="94"/>
    </row>
    <row r="960" s="66" customFormat="1" spans="1:27">
      <c r="A960" s="77">
        <v>951</v>
      </c>
      <c r="B960" s="87"/>
      <c r="C960" s="87" t="s">
        <v>459</v>
      </c>
      <c r="D960" s="88"/>
      <c r="E960" s="89">
        <v>10</v>
      </c>
      <c r="F960" s="88" t="s">
        <v>460</v>
      </c>
      <c r="G960" s="86">
        <v>580</v>
      </c>
      <c r="H960" s="86">
        <v>5800</v>
      </c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73"/>
      <c r="W960" s="73"/>
      <c r="AA960" s="94"/>
    </row>
    <row r="961" s="66" customFormat="1" spans="1:27">
      <c r="A961" s="77">
        <v>952</v>
      </c>
      <c r="B961" s="87"/>
      <c r="C961" s="87" t="s">
        <v>461</v>
      </c>
      <c r="D961" s="88"/>
      <c r="E961" s="89">
        <v>3</v>
      </c>
      <c r="F961" s="88" t="s">
        <v>453</v>
      </c>
      <c r="G961" s="86">
        <v>230</v>
      </c>
      <c r="H961" s="86">
        <v>690</v>
      </c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73"/>
      <c r="W961" s="73"/>
      <c r="AA961" s="94"/>
    </row>
    <row r="962" s="66" customFormat="1" ht="31" spans="1:27">
      <c r="A962" s="77">
        <v>953</v>
      </c>
      <c r="B962" s="87"/>
      <c r="C962" s="87" t="s">
        <v>462</v>
      </c>
      <c r="D962" s="88"/>
      <c r="E962" s="89">
        <v>16</v>
      </c>
      <c r="F962" s="88" t="s">
        <v>463</v>
      </c>
      <c r="G962" s="86">
        <v>900</v>
      </c>
      <c r="H962" s="86">
        <v>14400</v>
      </c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73"/>
      <c r="W962" s="73"/>
      <c r="AA962" s="94"/>
    </row>
    <row r="963" s="66" customFormat="1" spans="1:27">
      <c r="A963" s="77">
        <v>954</v>
      </c>
      <c r="B963" s="87"/>
      <c r="C963" s="87" t="s">
        <v>464</v>
      </c>
      <c r="D963" s="88"/>
      <c r="E963" s="89">
        <v>10</v>
      </c>
      <c r="F963" s="88" t="s">
        <v>164</v>
      </c>
      <c r="G963" s="86">
        <v>1350</v>
      </c>
      <c r="H963" s="86">
        <v>13500</v>
      </c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73"/>
      <c r="W963" s="73"/>
      <c r="AA963" s="94"/>
    </row>
    <row r="964" s="66" customFormat="1" spans="1:27">
      <c r="A964" s="77">
        <v>955</v>
      </c>
      <c r="B964" s="87"/>
      <c r="C964" s="87" t="s">
        <v>465</v>
      </c>
      <c r="D964" s="88"/>
      <c r="E964" s="89">
        <v>20</v>
      </c>
      <c r="F964" s="88" t="s">
        <v>114</v>
      </c>
      <c r="G964" s="86">
        <v>50</v>
      </c>
      <c r="H964" s="86">
        <v>1000</v>
      </c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73"/>
      <c r="W964" s="73"/>
      <c r="AA964" s="94"/>
    </row>
    <row r="965" s="66" customFormat="1" spans="1:27">
      <c r="A965" s="77">
        <v>956</v>
      </c>
      <c r="B965" s="87"/>
      <c r="C965" s="87" t="s">
        <v>466</v>
      </c>
      <c r="D965" s="88"/>
      <c r="E965" s="89">
        <v>26</v>
      </c>
      <c r="F965" s="88" t="s">
        <v>460</v>
      </c>
      <c r="G965" s="86">
        <v>550</v>
      </c>
      <c r="H965" s="86">
        <v>14300</v>
      </c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73"/>
      <c r="W965" s="73"/>
      <c r="AA965" s="94"/>
    </row>
    <row r="966" s="66" customFormat="1" spans="1:27">
      <c r="A966" s="77">
        <v>957</v>
      </c>
      <c r="B966" s="87"/>
      <c r="C966" s="87" t="s">
        <v>467</v>
      </c>
      <c r="D966" s="88"/>
      <c r="E966" s="89">
        <v>26</v>
      </c>
      <c r="F966" s="88" t="s">
        <v>460</v>
      </c>
      <c r="G966" s="86">
        <v>590</v>
      </c>
      <c r="H966" s="86">
        <v>15340</v>
      </c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73"/>
      <c r="W966" s="73"/>
      <c r="AA966" s="94"/>
    </row>
    <row r="967" s="66" customFormat="1" spans="1:27">
      <c r="A967" s="77">
        <v>958</v>
      </c>
      <c r="B967" s="87"/>
      <c r="C967" s="87" t="s">
        <v>468</v>
      </c>
      <c r="D967" s="88"/>
      <c r="E967" s="89">
        <v>25</v>
      </c>
      <c r="F967" s="88" t="s">
        <v>469</v>
      </c>
      <c r="G967" s="86">
        <v>80</v>
      </c>
      <c r="H967" s="86">
        <v>2000</v>
      </c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73"/>
      <c r="W967" s="73"/>
      <c r="AA967" s="94"/>
    </row>
    <row r="968" s="66" customFormat="1" spans="1:27">
      <c r="A968" s="77">
        <v>959</v>
      </c>
      <c r="B968" s="87"/>
      <c r="C968" s="87" t="s">
        <v>470</v>
      </c>
      <c r="D968" s="88"/>
      <c r="E968" s="89">
        <v>25</v>
      </c>
      <c r="F968" s="88" t="s">
        <v>469</v>
      </c>
      <c r="G968" s="86">
        <v>90</v>
      </c>
      <c r="H968" s="86">
        <v>2250</v>
      </c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73"/>
      <c r="W968" s="73"/>
      <c r="AA968" s="94"/>
    </row>
    <row r="969" s="66" customFormat="1" spans="1:27">
      <c r="A969" s="77">
        <v>960</v>
      </c>
      <c r="B969" s="87"/>
      <c r="C969" s="87" t="s">
        <v>471</v>
      </c>
      <c r="D969" s="88"/>
      <c r="E969" s="89">
        <v>25</v>
      </c>
      <c r="F969" s="88" t="s">
        <v>114</v>
      </c>
      <c r="G969" s="86">
        <v>260</v>
      </c>
      <c r="H969" s="86">
        <v>6500</v>
      </c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73"/>
      <c r="W969" s="73"/>
      <c r="AA969" s="94"/>
    </row>
    <row r="970" s="66" customFormat="1" spans="1:27">
      <c r="A970" s="77">
        <v>961</v>
      </c>
      <c r="B970" s="87"/>
      <c r="C970" s="87" t="s">
        <v>472</v>
      </c>
      <c r="D970" s="88"/>
      <c r="E970" s="89">
        <v>25</v>
      </c>
      <c r="F970" s="88" t="s">
        <v>460</v>
      </c>
      <c r="G970" s="86">
        <v>480</v>
      </c>
      <c r="H970" s="86">
        <v>12000</v>
      </c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73"/>
      <c r="W970" s="73"/>
      <c r="AA970" s="94"/>
    </row>
    <row r="971" s="66" customFormat="1" spans="1:27">
      <c r="A971" s="77">
        <v>962</v>
      </c>
      <c r="B971" s="87"/>
      <c r="C971" s="87" t="s">
        <v>473</v>
      </c>
      <c r="D971" s="88"/>
      <c r="E971" s="89">
        <v>25</v>
      </c>
      <c r="F971" s="88" t="s">
        <v>460</v>
      </c>
      <c r="G971" s="86">
        <v>545</v>
      </c>
      <c r="H971" s="86">
        <v>13625</v>
      </c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73"/>
      <c r="W971" s="73"/>
      <c r="AA971" s="94"/>
    </row>
    <row r="972" s="66" customFormat="1" spans="1:27">
      <c r="A972" s="77">
        <v>963</v>
      </c>
      <c r="B972" s="87"/>
      <c r="C972" s="87" t="s">
        <v>474</v>
      </c>
      <c r="D972" s="88"/>
      <c r="E972" s="89">
        <v>16</v>
      </c>
      <c r="F972" s="88" t="s">
        <v>463</v>
      </c>
      <c r="G972" s="86">
        <v>1765</v>
      </c>
      <c r="H972" s="86">
        <v>28240</v>
      </c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73"/>
      <c r="W972" s="73"/>
      <c r="AA972" s="94"/>
    </row>
    <row r="973" s="66" customFormat="1" spans="1:27">
      <c r="A973" s="77">
        <v>964</v>
      </c>
      <c r="B973" s="87"/>
      <c r="C973" s="87" t="s">
        <v>475</v>
      </c>
      <c r="D973" s="88"/>
      <c r="E973" s="89">
        <v>5</v>
      </c>
      <c r="F973" s="88" t="s">
        <v>114</v>
      </c>
      <c r="G973" s="86">
        <v>300</v>
      </c>
      <c r="H973" s="86">
        <v>1500</v>
      </c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73"/>
      <c r="W973" s="73"/>
      <c r="AA973" s="94"/>
    </row>
    <row r="974" s="66" customFormat="1" spans="1:27">
      <c r="A974" s="77">
        <v>965</v>
      </c>
      <c r="B974" s="87"/>
      <c r="C974" s="87" t="s">
        <v>476</v>
      </c>
      <c r="D974" s="88"/>
      <c r="E974" s="89">
        <v>11</v>
      </c>
      <c r="F974" s="88" t="s">
        <v>114</v>
      </c>
      <c r="G974" s="86">
        <v>400</v>
      </c>
      <c r="H974" s="86">
        <v>4400</v>
      </c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73"/>
      <c r="W974" s="73"/>
      <c r="AA974" s="94"/>
    </row>
    <row r="975" s="66" customFormat="1" spans="1:27">
      <c r="A975" s="77">
        <v>966</v>
      </c>
      <c r="B975" s="87"/>
      <c r="C975" s="87" t="s">
        <v>477</v>
      </c>
      <c r="D975" s="88"/>
      <c r="E975" s="89">
        <v>11</v>
      </c>
      <c r="F975" s="88" t="s">
        <v>460</v>
      </c>
      <c r="G975" s="86">
        <v>650</v>
      </c>
      <c r="H975" s="86">
        <v>7150</v>
      </c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73"/>
      <c r="W975" s="73"/>
      <c r="AA975" s="94"/>
    </row>
    <row r="976" s="66" customFormat="1" spans="1:27">
      <c r="A976" s="77">
        <v>967</v>
      </c>
      <c r="B976" s="87"/>
      <c r="C976" s="87" t="s">
        <v>478</v>
      </c>
      <c r="D976" s="88"/>
      <c r="E976" s="89">
        <v>11</v>
      </c>
      <c r="F976" s="88" t="s">
        <v>479</v>
      </c>
      <c r="G976" s="86">
        <v>250</v>
      </c>
      <c r="H976" s="86">
        <v>2750</v>
      </c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73"/>
      <c r="W976" s="73"/>
      <c r="AA976" s="94"/>
    </row>
    <row r="977" s="66" customFormat="1" spans="1:27">
      <c r="A977" s="77">
        <v>968</v>
      </c>
      <c r="B977" s="87"/>
      <c r="C977" s="87" t="s">
        <v>480</v>
      </c>
      <c r="D977" s="88"/>
      <c r="E977" s="89">
        <v>5</v>
      </c>
      <c r="F977" s="88" t="s">
        <v>114</v>
      </c>
      <c r="G977" s="86">
        <v>250</v>
      </c>
      <c r="H977" s="86">
        <v>1250</v>
      </c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73"/>
      <c r="W977" s="73"/>
      <c r="AA977" s="94"/>
    </row>
    <row r="978" s="66" customFormat="1" spans="1:27">
      <c r="A978" s="77">
        <v>969</v>
      </c>
      <c r="B978" s="87"/>
      <c r="C978" s="87" t="s">
        <v>481</v>
      </c>
      <c r="D978" s="88"/>
      <c r="E978" s="89">
        <v>13</v>
      </c>
      <c r="F978" s="88" t="s">
        <v>114</v>
      </c>
      <c r="G978" s="86">
        <v>120</v>
      </c>
      <c r="H978" s="86">
        <v>1560</v>
      </c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73"/>
      <c r="W978" s="73"/>
      <c r="AA978" s="94"/>
    </row>
    <row r="979" s="66" customFormat="1" spans="1:27">
      <c r="A979" s="77">
        <v>970</v>
      </c>
      <c r="B979" s="87"/>
      <c r="C979" s="87" t="s">
        <v>482</v>
      </c>
      <c r="D979" s="88"/>
      <c r="E979" s="89">
        <v>13</v>
      </c>
      <c r="F979" s="88" t="s">
        <v>453</v>
      </c>
      <c r="G979" s="86">
        <v>120</v>
      </c>
      <c r="H979" s="86">
        <v>1560</v>
      </c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73"/>
      <c r="W979" s="73"/>
      <c r="AA979" s="94"/>
    </row>
    <row r="980" s="66" customFormat="1" spans="1:27">
      <c r="A980" s="77">
        <v>971</v>
      </c>
      <c r="B980" s="87"/>
      <c r="C980" s="87" t="s">
        <v>483</v>
      </c>
      <c r="D980" s="88"/>
      <c r="E980" s="89">
        <v>25</v>
      </c>
      <c r="F980" s="88" t="s">
        <v>460</v>
      </c>
      <c r="G980" s="86">
        <v>320</v>
      </c>
      <c r="H980" s="86">
        <v>8000</v>
      </c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73"/>
      <c r="W980" s="73"/>
      <c r="AA980" s="94"/>
    </row>
    <row r="981" s="66" customFormat="1" spans="1:27">
      <c r="A981" s="77">
        <v>972</v>
      </c>
      <c r="B981" s="87"/>
      <c r="C981" s="87" t="s">
        <v>484</v>
      </c>
      <c r="D981" s="88"/>
      <c r="E981" s="89">
        <v>20</v>
      </c>
      <c r="F981" s="88" t="s">
        <v>114</v>
      </c>
      <c r="G981" s="86">
        <v>50</v>
      </c>
      <c r="H981" s="86">
        <v>1000</v>
      </c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73"/>
      <c r="W981" s="73"/>
      <c r="AA981" s="94"/>
    </row>
    <row r="982" s="66" customFormat="1" spans="1:27">
      <c r="A982" s="77">
        <v>973</v>
      </c>
      <c r="B982" s="87"/>
      <c r="C982" s="87" t="s">
        <v>485</v>
      </c>
      <c r="D982" s="88"/>
      <c r="E982" s="89">
        <v>350</v>
      </c>
      <c r="F982" s="88" t="s">
        <v>114</v>
      </c>
      <c r="G982" s="86">
        <v>75</v>
      </c>
      <c r="H982" s="86">
        <v>26250</v>
      </c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73"/>
      <c r="W982" s="73"/>
      <c r="AA982" s="94"/>
    </row>
    <row r="983" s="66" customFormat="1" spans="1:27">
      <c r="A983" s="77">
        <v>974</v>
      </c>
      <c r="B983" s="87"/>
      <c r="C983" s="87" t="s">
        <v>486</v>
      </c>
      <c r="D983" s="88"/>
      <c r="E983" s="89">
        <v>350</v>
      </c>
      <c r="F983" s="88" t="s">
        <v>114</v>
      </c>
      <c r="G983" s="86">
        <v>60</v>
      </c>
      <c r="H983" s="86">
        <v>21000</v>
      </c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73"/>
      <c r="W983" s="73"/>
      <c r="AA983" s="94"/>
    </row>
    <row r="984" s="66" customFormat="1" spans="1:27">
      <c r="A984" s="77">
        <v>975</v>
      </c>
      <c r="B984" s="87"/>
      <c r="C984" s="87" t="s">
        <v>487</v>
      </c>
      <c r="D984" s="88"/>
      <c r="E984" s="89">
        <v>200</v>
      </c>
      <c r="F984" s="88" t="s">
        <v>114</v>
      </c>
      <c r="G984" s="86">
        <v>350</v>
      </c>
      <c r="H984" s="86">
        <v>70000</v>
      </c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73"/>
      <c r="W984" s="73"/>
      <c r="AA984" s="94"/>
    </row>
    <row r="985" s="66" customFormat="1" spans="1:27">
      <c r="A985" s="77">
        <v>976</v>
      </c>
      <c r="B985" s="87"/>
      <c r="C985" s="87" t="s">
        <v>488</v>
      </c>
      <c r="D985" s="88"/>
      <c r="E985" s="89">
        <v>200</v>
      </c>
      <c r="F985" s="88" t="s">
        <v>114</v>
      </c>
      <c r="G985" s="86">
        <v>550</v>
      </c>
      <c r="H985" s="86">
        <v>110000</v>
      </c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73"/>
      <c r="W985" s="73"/>
      <c r="AA985" s="94"/>
    </row>
    <row r="986" s="66" customFormat="1" spans="1:27">
      <c r="A986" s="77">
        <v>977</v>
      </c>
      <c r="B986" s="87"/>
      <c r="C986" s="87" t="s">
        <v>489</v>
      </c>
      <c r="D986" s="88"/>
      <c r="E986" s="89">
        <v>2</v>
      </c>
      <c r="F986" s="88" t="s">
        <v>114</v>
      </c>
      <c r="G986" s="86">
        <v>7350</v>
      </c>
      <c r="H986" s="86">
        <v>14700</v>
      </c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73"/>
      <c r="W986" s="73"/>
      <c r="AA986" s="94"/>
    </row>
    <row r="987" s="66" customFormat="1" spans="1:27">
      <c r="A987" s="77">
        <v>978</v>
      </c>
      <c r="B987" s="87"/>
      <c r="C987" s="87" t="s">
        <v>490</v>
      </c>
      <c r="D987" s="88"/>
      <c r="E987" s="89">
        <v>20</v>
      </c>
      <c r="F987" s="88" t="s">
        <v>114</v>
      </c>
      <c r="G987" s="86">
        <v>500</v>
      </c>
      <c r="H987" s="86">
        <v>10000</v>
      </c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73"/>
      <c r="W987" s="73"/>
      <c r="AA987" s="94"/>
    </row>
    <row r="988" s="66" customFormat="1" spans="1:27">
      <c r="A988" s="77">
        <v>979</v>
      </c>
      <c r="B988" s="87"/>
      <c r="C988" s="87" t="s">
        <v>491</v>
      </c>
      <c r="D988" s="88"/>
      <c r="E988" s="89">
        <v>20</v>
      </c>
      <c r="F988" s="88" t="s">
        <v>114</v>
      </c>
      <c r="G988" s="86">
        <v>390</v>
      </c>
      <c r="H988" s="86">
        <v>7800</v>
      </c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73"/>
      <c r="W988" s="73"/>
      <c r="AA988" s="94"/>
    </row>
    <row r="989" s="66" customFormat="1" spans="1:27">
      <c r="A989" s="77">
        <v>980</v>
      </c>
      <c r="B989" s="87"/>
      <c r="C989" s="87" t="s">
        <v>492</v>
      </c>
      <c r="D989" s="88"/>
      <c r="E989" s="89">
        <v>10</v>
      </c>
      <c r="F989" s="88" t="s">
        <v>114</v>
      </c>
      <c r="G989" s="86">
        <v>850</v>
      </c>
      <c r="H989" s="86">
        <v>8500</v>
      </c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73"/>
      <c r="W989" s="73"/>
      <c r="AA989" s="94"/>
    </row>
    <row r="990" s="66" customFormat="1" spans="1:27">
      <c r="A990" s="77">
        <v>981</v>
      </c>
      <c r="B990" s="87"/>
      <c r="C990" s="87" t="s">
        <v>493</v>
      </c>
      <c r="D990" s="88"/>
      <c r="E990" s="89">
        <v>4</v>
      </c>
      <c r="F990" s="88" t="s">
        <v>114</v>
      </c>
      <c r="G990" s="86">
        <v>2020</v>
      </c>
      <c r="H990" s="86">
        <v>8080</v>
      </c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73"/>
      <c r="W990" s="73"/>
      <c r="AA990" s="94"/>
    </row>
    <row r="991" s="66" customFormat="1" ht="31" spans="1:27">
      <c r="A991" s="77">
        <v>982</v>
      </c>
      <c r="B991" s="87"/>
      <c r="C991" s="87" t="s">
        <v>494</v>
      </c>
      <c r="D991" s="88"/>
      <c r="E991" s="89">
        <v>16</v>
      </c>
      <c r="F991" s="88" t="s">
        <v>495</v>
      </c>
      <c r="G991" s="86">
        <v>45</v>
      </c>
      <c r="H991" s="86">
        <v>720</v>
      </c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73"/>
      <c r="W991" s="73"/>
      <c r="AA991" s="94"/>
    </row>
    <row r="992" s="66" customFormat="1" spans="1:27">
      <c r="A992" s="77">
        <v>983</v>
      </c>
      <c r="B992" s="87"/>
      <c r="C992" s="87" t="s">
        <v>496</v>
      </c>
      <c r="D992" s="88"/>
      <c r="E992" s="89">
        <v>20</v>
      </c>
      <c r="F992" s="88" t="s">
        <v>460</v>
      </c>
      <c r="G992" s="86">
        <v>760</v>
      </c>
      <c r="H992" s="86">
        <v>15200</v>
      </c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73"/>
      <c r="W992" s="73"/>
      <c r="AA992" s="94"/>
    </row>
    <row r="993" s="66" customFormat="1" ht="31" spans="1:27">
      <c r="A993" s="77">
        <v>984</v>
      </c>
      <c r="B993" s="87"/>
      <c r="C993" s="87" t="s">
        <v>497</v>
      </c>
      <c r="D993" s="88"/>
      <c r="E993" s="89">
        <v>12</v>
      </c>
      <c r="F993" s="88" t="s">
        <v>463</v>
      </c>
      <c r="G993" s="86">
        <v>1200</v>
      </c>
      <c r="H993" s="86">
        <v>14400</v>
      </c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73"/>
      <c r="W993" s="73"/>
      <c r="AA993" s="94"/>
    </row>
    <row r="994" s="66" customFormat="1" spans="1:27">
      <c r="A994" s="77">
        <v>985</v>
      </c>
      <c r="B994" s="87"/>
      <c r="C994" s="87" t="s">
        <v>498</v>
      </c>
      <c r="D994" s="88"/>
      <c r="E994" s="89">
        <v>50</v>
      </c>
      <c r="F994" s="88" t="s">
        <v>114</v>
      </c>
      <c r="G994" s="86">
        <v>45</v>
      </c>
      <c r="H994" s="86">
        <v>2250</v>
      </c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73"/>
      <c r="W994" s="73"/>
      <c r="AA994" s="94"/>
    </row>
    <row r="995" s="66" customFormat="1" spans="1:27">
      <c r="A995" s="77">
        <v>986</v>
      </c>
      <c r="B995" s="87"/>
      <c r="C995" s="87" t="s">
        <v>499</v>
      </c>
      <c r="D995" s="88"/>
      <c r="E995" s="89">
        <v>50</v>
      </c>
      <c r="F995" s="88" t="s">
        <v>114</v>
      </c>
      <c r="G995" s="86">
        <v>35</v>
      </c>
      <c r="H995" s="86">
        <v>1750</v>
      </c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73"/>
      <c r="W995" s="73"/>
      <c r="AA995" s="94"/>
    </row>
    <row r="996" s="66" customFormat="1" spans="1:27">
      <c r="A996" s="77">
        <v>987</v>
      </c>
      <c r="B996" s="87"/>
      <c r="C996" s="87" t="s">
        <v>500</v>
      </c>
      <c r="D996" s="88"/>
      <c r="E996" s="89">
        <v>6</v>
      </c>
      <c r="F996" s="88" t="s">
        <v>114</v>
      </c>
      <c r="G996" s="86">
        <v>75</v>
      </c>
      <c r="H996" s="86">
        <v>450</v>
      </c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73"/>
      <c r="W996" s="73"/>
      <c r="AA996" s="94"/>
    </row>
    <row r="997" s="66" customFormat="1" spans="1:27">
      <c r="A997" s="77">
        <v>988</v>
      </c>
      <c r="B997" s="87"/>
      <c r="C997" s="87" t="s">
        <v>501</v>
      </c>
      <c r="D997" s="88"/>
      <c r="E997" s="89">
        <v>10</v>
      </c>
      <c r="F997" s="88" t="s">
        <v>453</v>
      </c>
      <c r="G997" s="86">
        <v>350</v>
      </c>
      <c r="H997" s="86">
        <v>3500</v>
      </c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73"/>
      <c r="W997" s="73"/>
      <c r="AA997" s="94"/>
    </row>
    <row r="998" s="66" customFormat="1" spans="1:27">
      <c r="A998" s="77">
        <v>989</v>
      </c>
      <c r="B998" s="87"/>
      <c r="C998" s="87" t="s">
        <v>502</v>
      </c>
      <c r="D998" s="88"/>
      <c r="E998" s="89">
        <v>10</v>
      </c>
      <c r="F998" s="88" t="s">
        <v>503</v>
      </c>
      <c r="G998" s="86">
        <v>90</v>
      </c>
      <c r="H998" s="86">
        <v>900</v>
      </c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73"/>
      <c r="W998" s="73"/>
      <c r="AA998" s="94"/>
    </row>
    <row r="999" s="66" customFormat="1" ht="31" spans="1:27">
      <c r="A999" s="77">
        <v>990</v>
      </c>
      <c r="B999" s="87"/>
      <c r="C999" s="87" t="s">
        <v>504</v>
      </c>
      <c r="D999" s="88"/>
      <c r="E999" s="89">
        <v>4</v>
      </c>
      <c r="F999" s="88" t="s">
        <v>479</v>
      </c>
      <c r="G999" s="86">
        <v>3200</v>
      </c>
      <c r="H999" s="86">
        <v>12800</v>
      </c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73"/>
      <c r="W999" s="73"/>
      <c r="AA999" s="94"/>
    </row>
    <row r="1000" s="66" customFormat="1" spans="1:27">
      <c r="A1000" s="77">
        <v>991</v>
      </c>
      <c r="B1000" s="87"/>
      <c r="C1000" s="87" t="s">
        <v>505</v>
      </c>
      <c r="D1000" s="88"/>
      <c r="E1000" s="89">
        <v>30</v>
      </c>
      <c r="F1000" s="88" t="s">
        <v>114</v>
      </c>
      <c r="G1000" s="86">
        <v>85</v>
      </c>
      <c r="H1000" s="86">
        <v>2550</v>
      </c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73"/>
      <c r="W1000" s="73"/>
      <c r="AA1000" s="94"/>
    </row>
    <row r="1001" s="66" customFormat="1" spans="1:27">
      <c r="A1001" s="77">
        <v>992</v>
      </c>
      <c r="B1001" s="87"/>
      <c r="C1001" s="87" t="s">
        <v>506</v>
      </c>
      <c r="D1001" s="88"/>
      <c r="E1001" s="89">
        <v>5</v>
      </c>
      <c r="F1001" s="88" t="s">
        <v>114</v>
      </c>
      <c r="G1001" s="86">
        <v>1750</v>
      </c>
      <c r="H1001" s="86">
        <v>8750</v>
      </c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73"/>
      <c r="W1001" s="73"/>
      <c r="AA1001" s="94"/>
    </row>
    <row r="1002" s="66" customFormat="1" spans="1:27">
      <c r="A1002" s="77">
        <v>993</v>
      </c>
      <c r="B1002" s="87"/>
      <c r="C1002" s="87" t="s">
        <v>507</v>
      </c>
      <c r="D1002" s="88"/>
      <c r="E1002" s="89">
        <v>10</v>
      </c>
      <c r="F1002" s="88" t="s">
        <v>114</v>
      </c>
      <c r="G1002" s="86">
        <v>1370</v>
      </c>
      <c r="H1002" s="86">
        <v>13700</v>
      </c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73"/>
      <c r="W1002" s="73"/>
      <c r="AA1002" s="94"/>
    </row>
    <row r="1003" s="66" customFormat="1" spans="1:27">
      <c r="A1003" s="77">
        <v>994</v>
      </c>
      <c r="B1003" s="87"/>
      <c r="C1003" s="87" t="s">
        <v>508</v>
      </c>
      <c r="D1003" s="88"/>
      <c r="E1003" s="89">
        <v>10</v>
      </c>
      <c r="F1003" s="88" t="s">
        <v>469</v>
      </c>
      <c r="G1003" s="86">
        <v>180</v>
      </c>
      <c r="H1003" s="86">
        <v>1800</v>
      </c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73"/>
      <c r="W1003" s="73"/>
      <c r="AA1003" s="94"/>
    </row>
    <row r="1004" s="66" customFormat="1" spans="1:27">
      <c r="A1004" s="77">
        <v>995</v>
      </c>
      <c r="B1004" s="87"/>
      <c r="C1004" s="87" t="s">
        <v>509</v>
      </c>
      <c r="D1004" s="88"/>
      <c r="E1004" s="89">
        <v>8</v>
      </c>
      <c r="F1004" s="88" t="s">
        <v>460</v>
      </c>
      <c r="G1004" s="86">
        <v>480</v>
      </c>
      <c r="H1004" s="86">
        <v>3840</v>
      </c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73"/>
      <c r="W1004" s="73"/>
      <c r="AA1004" s="94"/>
    </row>
    <row r="1005" s="66" customFormat="1" spans="1:27">
      <c r="A1005" s="77">
        <v>996</v>
      </c>
      <c r="B1005" s="87"/>
      <c r="C1005" s="87" t="s">
        <v>510</v>
      </c>
      <c r="D1005" s="88"/>
      <c r="E1005" s="89">
        <v>7</v>
      </c>
      <c r="F1005" s="88" t="s">
        <v>164</v>
      </c>
      <c r="G1005" s="86">
        <v>2000</v>
      </c>
      <c r="H1005" s="86">
        <v>14000</v>
      </c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73"/>
      <c r="W1005" s="73"/>
      <c r="AA1005" s="94"/>
    </row>
    <row r="1006" s="66" customFormat="1" spans="1:27">
      <c r="A1006" s="77">
        <v>997</v>
      </c>
      <c r="B1006" s="87"/>
      <c r="C1006" s="87" t="s">
        <v>511</v>
      </c>
      <c r="D1006" s="88"/>
      <c r="E1006" s="89">
        <v>6</v>
      </c>
      <c r="F1006" s="88" t="s">
        <v>114</v>
      </c>
      <c r="G1006" s="86">
        <v>2500</v>
      </c>
      <c r="H1006" s="86">
        <v>15000</v>
      </c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73"/>
      <c r="W1006" s="73"/>
      <c r="AA1006" s="94"/>
    </row>
    <row r="1007" s="66" customFormat="1" spans="1:27">
      <c r="A1007" s="77">
        <v>998</v>
      </c>
      <c r="B1007" s="87"/>
      <c r="C1007" s="87" t="s">
        <v>512</v>
      </c>
      <c r="D1007" s="88"/>
      <c r="E1007" s="89">
        <v>10</v>
      </c>
      <c r="F1007" s="88" t="s">
        <v>460</v>
      </c>
      <c r="G1007" s="86">
        <v>1383</v>
      </c>
      <c r="H1007" s="86">
        <v>13830</v>
      </c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73"/>
      <c r="W1007" s="73"/>
      <c r="AA1007" s="94"/>
    </row>
    <row r="1008" s="66" customFormat="1" spans="1:27">
      <c r="A1008" s="77">
        <v>999</v>
      </c>
      <c r="B1008" s="87"/>
      <c r="C1008" s="87" t="s">
        <v>513</v>
      </c>
      <c r="D1008" s="88"/>
      <c r="E1008" s="89">
        <v>30</v>
      </c>
      <c r="F1008" s="88" t="s">
        <v>105</v>
      </c>
      <c r="G1008" s="86">
        <v>20</v>
      </c>
      <c r="H1008" s="86">
        <v>600</v>
      </c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73"/>
      <c r="W1008" s="73"/>
      <c r="AA1008" s="94"/>
    </row>
    <row r="1009" s="66" customFormat="1" spans="1:27">
      <c r="A1009" s="77">
        <v>1000</v>
      </c>
      <c r="B1009" s="87"/>
      <c r="C1009" s="87" t="s">
        <v>514</v>
      </c>
      <c r="D1009" s="88"/>
      <c r="E1009" s="89">
        <v>30</v>
      </c>
      <c r="F1009" s="88" t="s">
        <v>105</v>
      </c>
      <c r="G1009" s="86">
        <v>25</v>
      </c>
      <c r="H1009" s="86">
        <v>750</v>
      </c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73"/>
      <c r="W1009" s="73"/>
      <c r="AA1009" s="94"/>
    </row>
    <row r="1010" s="66" customFormat="1" spans="1:27">
      <c r="A1010" s="77">
        <v>1001</v>
      </c>
      <c r="B1010" s="84" t="s">
        <v>56</v>
      </c>
      <c r="C1010" s="84" t="s">
        <v>57</v>
      </c>
      <c r="D1010" s="85" t="s">
        <v>97</v>
      </c>
      <c r="E1010" s="85"/>
      <c r="F1010" s="85"/>
      <c r="G1010" s="84"/>
      <c r="H1010" s="86">
        <v>87000</v>
      </c>
      <c r="I1010" s="84" t="s">
        <v>27</v>
      </c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  <c r="V1010" s="73"/>
      <c r="W1010" s="73"/>
      <c r="AA1010" s="94"/>
    </row>
    <row r="1011" s="66" customFormat="1" ht="31" spans="1:27">
      <c r="A1011" s="77">
        <v>1002</v>
      </c>
      <c r="B1011" s="84" t="s">
        <v>56</v>
      </c>
      <c r="C1011" s="84" t="s">
        <v>263</v>
      </c>
      <c r="D1011" s="85" t="s">
        <v>26</v>
      </c>
      <c r="E1011" s="85"/>
      <c r="F1011" s="85"/>
      <c r="G1011" s="84"/>
      <c r="H1011" s="86">
        <v>87000</v>
      </c>
      <c r="I1011" s="84" t="s">
        <v>27</v>
      </c>
      <c r="J1011" s="91"/>
      <c r="K1011" s="91"/>
      <c r="L1011" s="92">
        <v>1</v>
      </c>
      <c r="M1011" s="91"/>
      <c r="N1011" s="91"/>
      <c r="O1011" s="91"/>
      <c r="P1011" s="91"/>
      <c r="Q1011" s="91"/>
      <c r="R1011" s="91"/>
      <c r="S1011" s="91"/>
      <c r="T1011" s="91"/>
      <c r="U1011" s="91"/>
      <c r="V1011" s="73"/>
      <c r="W1011" s="73"/>
      <c r="AA1011" s="94"/>
    </row>
    <row r="1012" s="66" customFormat="1" spans="1:27">
      <c r="A1012" s="77">
        <v>1003</v>
      </c>
      <c r="B1012" s="87"/>
      <c r="C1012" s="87" t="s">
        <v>515</v>
      </c>
      <c r="D1012" s="88"/>
      <c r="E1012" s="89">
        <v>3</v>
      </c>
      <c r="F1012" s="88" t="s">
        <v>137</v>
      </c>
      <c r="G1012" s="86">
        <v>5000</v>
      </c>
      <c r="H1012" s="86">
        <v>15000</v>
      </c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  <c r="U1012" s="91"/>
      <c r="V1012" s="73"/>
      <c r="W1012" s="73"/>
      <c r="AA1012" s="94"/>
    </row>
    <row r="1013" s="66" customFormat="1" spans="1:27">
      <c r="A1013" s="77">
        <v>1004</v>
      </c>
      <c r="B1013" s="87"/>
      <c r="C1013" s="87" t="s">
        <v>516</v>
      </c>
      <c r="D1013" s="88"/>
      <c r="E1013" s="89">
        <v>6</v>
      </c>
      <c r="F1013" s="88" t="s">
        <v>137</v>
      </c>
      <c r="G1013" s="86">
        <v>12000</v>
      </c>
      <c r="H1013" s="86">
        <v>72000</v>
      </c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  <c r="S1013" s="91"/>
      <c r="T1013" s="91"/>
      <c r="U1013" s="91"/>
      <c r="V1013" s="73"/>
      <c r="W1013" s="73"/>
      <c r="AA1013" s="94"/>
    </row>
    <row r="1014" s="66" customFormat="1" spans="1:27">
      <c r="A1014" s="77">
        <v>1005</v>
      </c>
      <c r="B1014" s="84" t="s">
        <v>44</v>
      </c>
      <c r="C1014" s="84" t="s">
        <v>45</v>
      </c>
      <c r="D1014" s="85" t="s">
        <v>97</v>
      </c>
      <c r="E1014" s="85"/>
      <c r="F1014" s="85"/>
      <c r="G1014" s="84"/>
      <c r="H1014" s="86">
        <v>995500</v>
      </c>
      <c r="I1014" s="84" t="s">
        <v>27</v>
      </c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  <c r="V1014" s="73"/>
      <c r="W1014" s="73"/>
      <c r="AA1014" s="94"/>
    </row>
    <row r="1015" s="66" customFormat="1" ht="31" spans="1:27">
      <c r="A1015" s="77">
        <v>1006</v>
      </c>
      <c r="B1015" s="84" t="s">
        <v>44</v>
      </c>
      <c r="C1015" s="84" t="s">
        <v>263</v>
      </c>
      <c r="D1015" s="85" t="s">
        <v>26</v>
      </c>
      <c r="E1015" s="85"/>
      <c r="F1015" s="85"/>
      <c r="G1015" s="84"/>
      <c r="H1015" s="86">
        <v>995500</v>
      </c>
      <c r="I1015" s="84" t="s">
        <v>27</v>
      </c>
      <c r="J1015" s="91"/>
      <c r="K1015" s="91"/>
      <c r="L1015" s="92">
        <v>1</v>
      </c>
      <c r="M1015" s="91"/>
      <c r="N1015" s="91"/>
      <c r="O1015" s="91"/>
      <c r="P1015" s="91"/>
      <c r="Q1015" s="91"/>
      <c r="R1015" s="91"/>
      <c r="S1015" s="91"/>
      <c r="T1015" s="91"/>
      <c r="U1015" s="91"/>
      <c r="V1015" s="73"/>
      <c r="W1015" s="73"/>
      <c r="AA1015" s="94"/>
    </row>
    <row r="1016" s="66" customFormat="1" spans="1:27">
      <c r="A1016" s="77">
        <v>1007</v>
      </c>
      <c r="B1016" s="87"/>
      <c r="C1016" s="87" t="s">
        <v>517</v>
      </c>
      <c r="D1016" s="88"/>
      <c r="E1016" s="89">
        <v>1</v>
      </c>
      <c r="F1016" s="88" t="s">
        <v>137</v>
      </c>
      <c r="G1016" s="86">
        <v>635500</v>
      </c>
      <c r="H1016" s="86">
        <v>635500</v>
      </c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  <c r="V1016" s="73"/>
      <c r="W1016" s="73"/>
      <c r="AA1016" s="94"/>
    </row>
    <row r="1017" s="66" customFormat="1" spans="1:27">
      <c r="A1017" s="77">
        <v>1008</v>
      </c>
      <c r="B1017" s="87"/>
      <c r="C1017" s="87" t="s">
        <v>518</v>
      </c>
      <c r="D1017" s="88"/>
      <c r="E1017" s="89">
        <v>9</v>
      </c>
      <c r="F1017" s="88" t="s">
        <v>100</v>
      </c>
      <c r="G1017" s="86">
        <v>40000</v>
      </c>
      <c r="H1017" s="86">
        <v>360000</v>
      </c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  <c r="V1017" s="73"/>
      <c r="W1017" s="73"/>
      <c r="AA1017" s="94"/>
    </row>
    <row r="1018" s="66" customFormat="1" spans="1:27">
      <c r="A1018" s="77">
        <v>1009</v>
      </c>
      <c r="B1018" s="84" t="s">
        <v>41</v>
      </c>
      <c r="C1018" s="84" t="s">
        <v>42</v>
      </c>
      <c r="D1018" s="85" t="s">
        <v>97</v>
      </c>
      <c r="E1018" s="85"/>
      <c r="F1018" s="85"/>
      <c r="G1018" s="84"/>
      <c r="H1018" s="86">
        <v>1847250</v>
      </c>
      <c r="I1018" s="84" t="s">
        <v>27</v>
      </c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  <c r="V1018" s="73"/>
      <c r="W1018" s="73"/>
      <c r="AA1018" s="94"/>
    </row>
    <row r="1019" s="66" customFormat="1" ht="31" spans="1:27">
      <c r="A1019" s="77">
        <v>1010</v>
      </c>
      <c r="B1019" s="84" t="s">
        <v>41</v>
      </c>
      <c r="C1019" s="84" t="s">
        <v>263</v>
      </c>
      <c r="D1019" s="85" t="s">
        <v>26</v>
      </c>
      <c r="E1019" s="85"/>
      <c r="F1019" s="85"/>
      <c r="G1019" s="84"/>
      <c r="H1019" s="86">
        <v>180000</v>
      </c>
      <c r="I1019" s="84" t="s">
        <v>27</v>
      </c>
      <c r="J1019" s="91"/>
      <c r="K1019" s="91"/>
      <c r="L1019" s="92">
        <v>1</v>
      </c>
      <c r="M1019" s="91"/>
      <c r="N1019" s="91"/>
      <c r="O1019" s="91"/>
      <c r="P1019" s="91"/>
      <c r="Q1019" s="91"/>
      <c r="R1019" s="91"/>
      <c r="S1019" s="91"/>
      <c r="T1019" s="91"/>
      <c r="U1019" s="91"/>
      <c r="V1019" s="73"/>
      <c r="W1019" s="73"/>
      <c r="AA1019" s="94"/>
    </row>
    <row r="1020" s="66" customFormat="1" ht="31" spans="1:27">
      <c r="A1020" s="77">
        <v>1011</v>
      </c>
      <c r="B1020" s="87"/>
      <c r="C1020" s="87" t="s">
        <v>519</v>
      </c>
      <c r="D1020" s="88"/>
      <c r="E1020" s="89">
        <v>150</v>
      </c>
      <c r="F1020" s="88" t="s">
        <v>520</v>
      </c>
      <c r="G1020" s="86">
        <v>1200</v>
      </c>
      <c r="H1020" s="86">
        <v>180000</v>
      </c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73"/>
      <c r="W1020" s="73"/>
      <c r="AA1020" s="94"/>
    </row>
    <row r="1021" ht="31" spans="1:21">
      <c r="A1021" s="77">
        <v>1012</v>
      </c>
      <c r="B1021" s="85" t="s">
        <v>41</v>
      </c>
      <c r="C1021" s="85" t="s">
        <v>306</v>
      </c>
      <c r="D1021" s="85" t="s">
        <v>26</v>
      </c>
      <c r="E1021" s="85"/>
      <c r="F1021" s="85"/>
      <c r="G1021" s="85"/>
      <c r="H1021" s="95">
        <v>332500</v>
      </c>
      <c r="I1021" s="85" t="s">
        <v>27</v>
      </c>
      <c r="J1021" s="92"/>
      <c r="K1021" s="92"/>
      <c r="L1021" s="92"/>
      <c r="M1021" s="92"/>
      <c r="N1021" s="92"/>
      <c r="O1021" s="92"/>
      <c r="P1021" s="92">
        <v>1</v>
      </c>
      <c r="Q1021" s="92"/>
      <c r="R1021" s="92"/>
      <c r="S1021" s="92"/>
      <c r="T1021" s="92"/>
      <c r="U1021" s="92"/>
    </row>
    <row r="1022" s="66" customFormat="1" spans="1:27">
      <c r="A1022" s="77">
        <v>1013</v>
      </c>
      <c r="B1022" s="87"/>
      <c r="C1022" s="87" t="s">
        <v>438</v>
      </c>
      <c r="D1022" s="88"/>
      <c r="E1022" s="89">
        <v>25</v>
      </c>
      <c r="F1022" s="88" t="s">
        <v>114</v>
      </c>
      <c r="G1022" s="86">
        <v>13300</v>
      </c>
      <c r="H1022" s="86">
        <v>332500</v>
      </c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  <c r="S1022" s="91"/>
      <c r="T1022" s="91"/>
      <c r="U1022" s="91"/>
      <c r="V1022" s="73"/>
      <c r="W1022" s="73"/>
      <c r="AA1022" s="94"/>
    </row>
    <row r="1023" s="66" customFormat="1" ht="31" spans="1:27">
      <c r="A1023" s="77">
        <v>1014</v>
      </c>
      <c r="B1023" s="84" t="s">
        <v>41</v>
      </c>
      <c r="C1023" s="84" t="s">
        <v>372</v>
      </c>
      <c r="D1023" s="85" t="s">
        <v>26</v>
      </c>
      <c r="E1023" s="85"/>
      <c r="F1023" s="85"/>
      <c r="G1023" s="84"/>
      <c r="H1023" s="86">
        <v>115500</v>
      </c>
      <c r="I1023" s="84" t="s">
        <v>27</v>
      </c>
      <c r="J1023" s="91"/>
      <c r="K1023" s="91"/>
      <c r="L1023" s="91"/>
      <c r="M1023" s="91"/>
      <c r="N1023" s="91"/>
      <c r="O1023" s="91"/>
      <c r="P1023" s="92">
        <v>1</v>
      </c>
      <c r="Q1023" s="91"/>
      <c r="R1023" s="91"/>
      <c r="S1023" s="91"/>
      <c r="T1023" s="91"/>
      <c r="U1023" s="91"/>
      <c r="V1023" s="73"/>
      <c r="W1023" s="73"/>
      <c r="AA1023" s="94"/>
    </row>
    <row r="1024" s="66" customFormat="1" spans="1:27">
      <c r="A1024" s="77">
        <v>1015</v>
      </c>
      <c r="B1024" s="87"/>
      <c r="C1024" s="87" t="s">
        <v>521</v>
      </c>
      <c r="D1024" s="88"/>
      <c r="E1024" s="89">
        <v>1</v>
      </c>
      <c r="F1024" s="88" t="s">
        <v>100</v>
      </c>
      <c r="G1024" s="86">
        <v>5500</v>
      </c>
      <c r="H1024" s="86">
        <v>5500</v>
      </c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  <c r="S1024" s="91"/>
      <c r="T1024" s="91"/>
      <c r="U1024" s="91"/>
      <c r="V1024" s="73"/>
      <c r="W1024" s="73"/>
      <c r="AA1024" s="94"/>
    </row>
    <row r="1025" s="66" customFormat="1" spans="1:27">
      <c r="A1025" s="77">
        <v>1016</v>
      </c>
      <c r="B1025" s="87"/>
      <c r="C1025" s="87" t="s">
        <v>522</v>
      </c>
      <c r="D1025" s="88"/>
      <c r="E1025" s="89">
        <v>1</v>
      </c>
      <c r="F1025" s="88" t="s">
        <v>100</v>
      </c>
      <c r="G1025" s="86">
        <v>5000</v>
      </c>
      <c r="H1025" s="86">
        <v>5000</v>
      </c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  <c r="S1025" s="91"/>
      <c r="T1025" s="91"/>
      <c r="U1025" s="91"/>
      <c r="V1025" s="73"/>
      <c r="W1025" s="73"/>
      <c r="AA1025" s="94"/>
    </row>
    <row r="1026" s="66" customFormat="1" ht="31" spans="1:27">
      <c r="A1026" s="77">
        <v>1017</v>
      </c>
      <c r="B1026" s="87"/>
      <c r="C1026" s="87" t="s">
        <v>523</v>
      </c>
      <c r="D1026" s="88"/>
      <c r="E1026" s="89">
        <v>70</v>
      </c>
      <c r="F1026" s="88" t="s">
        <v>114</v>
      </c>
      <c r="G1026" s="86">
        <v>1500</v>
      </c>
      <c r="H1026" s="86">
        <v>105000</v>
      </c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  <c r="S1026" s="91"/>
      <c r="T1026" s="91"/>
      <c r="U1026" s="91"/>
      <c r="V1026" s="73"/>
      <c r="W1026" s="73"/>
      <c r="AA1026" s="94"/>
    </row>
    <row r="1027" s="66" customFormat="1" spans="1:27">
      <c r="A1027" s="77">
        <v>1018</v>
      </c>
      <c r="B1027" s="84" t="s">
        <v>41</v>
      </c>
      <c r="C1027" s="84" t="s">
        <v>391</v>
      </c>
      <c r="D1027" s="85" t="s">
        <v>26</v>
      </c>
      <c r="E1027" s="85"/>
      <c r="F1027" s="85"/>
      <c r="G1027" s="84"/>
      <c r="H1027" s="86">
        <v>160000</v>
      </c>
      <c r="I1027" s="84" t="s">
        <v>27</v>
      </c>
      <c r="J1027" s="92">
        <v>1</v>
      </c>
      <c r="K1027" s="92"/>
      <c r="L1027" s="92"/>
      <c r="M1027" s="92"/>
      <c r="N1027" s="92"/>
      <c r="O1027" s="92"/>
      <c r="P1027" s="92">
        <v>1</v>
      </c>
      <c r="Q1027" s="91"/>
      <c r="R1027" s="91"/>
      <c r="S1027" s="91"/>
      <c r="T1027" s="91"/>
      <c r="U1027" s="91"/>
      <c r="V1027" s="73"/>
      <c r="W1027" s="73"/>
      <c r="AA1027" s="94"/>
    </row>
    <row r="1028" s="66" customFormat="1" spans="1:27">
      <c r="A1028" s="77">
        <v>1019</v>
      </c>
      <c r="B1028" s="87"/>
      <c r="C1028" s="87" t="s">
        <v>521</v>
      </c>
      <c r="D1028" s="88"/>
      <c r="E1028" s="89">
        <v>2</v>
      </c>
      <c r="F1028" s="88" t="s">
        <v>100</v>
      </c>
      <c r="G1028" s="86">
        <v>2000</v>
      </c>
      <c r="H1028" s="86">
        <v>4000</v>
      </c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73"/>
      <c r="W1028" s="73"/>
      <c r="AA1028" s="94"/>
    </row>
    <row r="1029" s="66" customFormat="1" spans="1:27">
      <c r="A1029" s="77">
        <v>1020</v>
      </c>
      <c r="B1029" s="87"/>
      <c r="C1029" s="87" t="s">
        <v>522</v>
      </c>
      <c r="D1029" s="88"/>
      <c r="E1029" s="89">
        <v>2</v>
      </c>
      <c r="F1029" s="88" t="s">
        <v>100</v>
      </c>
      <c r="G1029" s="86">
        <v>39000</v>
      </c>
      <c r="H1029" s="86">
        <v>78000</v>
      </c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  <c r="S1029" s="91"/>
      <c r="T1029" s="91"/>
      <c r="U1029" s="91"/>
      <c r="V1029" s="73"/>
      <c r="W1029" s="73"/>
      <c r="AA1029" s="94"/>
    </row>
    <row r="1030" s="66" customFormat="1" ht="31" spans="1:27">
      <c r="A1030" s="77">
        <v>1021</v>
      </c>
      <c r="B1030" s="87"/>
      <c r="C1030" s="87" t="s">
        <v>523</v>
      </c>
      <c r="D1030" s="88"/>
      <c r="E1030" s="89">
        <v>52</v>
      </c>
      <c r="F1030" s="88" t="s">
        <v>114</v>
      </c>
      <c r="G1030" s="86">
        <v>1500</v>
      </c>
      <c r="H1030" s="86">
        <v>78000</v>
      </c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  <c r="V1030" s="73"/>
      <c r="W1030" s="73"/>
      <c r="AA1030" s="94"/>
    </row>
    <row r="1031" s="66" customFormat="1" ht="31" spans="1:27">
      <c r="A1031" s="77">
        <v>1022</v>
      </c>
      <c r="B1031" s="84" t="s">
        <v>41</v>
      </c>
      <c r="C1031" s="84" t="s">
        <v>122</v>
      </c>
      <c r="D1031" s="85" t="s">
        <v>26</v>
      </c>
      <c r="E1031" s="85"/>
      <c r="F1031" s="85"/>
      <c r="G1031" s="84"/>
      <c r="H1031" s="86">
        <v>142500</v>
      </c>
      <c r="I1031" s="84" t="s">
        <v>27</v>
      </c>
      <c r="J1031" s="91"/>
      <c r="K1031" s="91"/>
      <c r="L1031" s="91"/>
      <c r="M1031" s="91"/>
      <c r="N1031" s="91"/>
      <c r="O1031" s="91"/>
      <c r="P1031" s="92">
        <v>1</v>
      </c>
      <c r="Q1031" s="91"/>
      <c r="R1031" s="91"/>
      <c r="S1031" s="91"/>
      <c r="T1031" s="91"/>
      <c r="U1031" s="91"/>
      <c r="V1031" s="73"/>
      <c r="W1031" s="73"/>
      <c r="AA1031" s="94"/>
    </row>
    <row r="1032" s="66" customFormat="1" spans="1:27">
      <c r="A1032" s="77">
        <v>1023</v>
      </c>
      <c r="B1032" s="87"/>
      <c r="C1032" s="87" t="s">
        <v>521</v>
      </c>
      <c r="D1032" s="88"/>
      <c r="E1032" s="89">
        <v>2</v>
      </c>
      <c r="F1032" s="88" t="s">
        <v>100</v>
      </c>
      <c r="G1032" s="86">
        <v>3000</v>
      </c>
      <c r="H1032" s="86">
        <v>6000</v>
      </c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73"/>
      <c r="W1032" s="73"/>
      <c r="AA1032" s="94"/>
    </row>
    <row r="1033" s="66" customFormat="1" spans="1:27">
      <c r="A1033" s="77">
        <v>1024</v>
      </c>
      <c r="B1033" s="87"/>
      <c r="C1033" s="87" t="s">
        <v>522</v>
      </c>
      <c r="D1033" s="88"/>
      <c r="E1033" s="89">
        <v>1</v>
      </c>
      <c r="F1033" s="88" t="s">
        <v>100</v>
      </c>
      <c r="G1033" s="86">
        <v>39000</v>
      </c>
      <c r="H1033" s="86">
        <v>39000</v>
      </c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  <c r="S1033" s="91"/>
      <c r="T1033" s="91"/>
      <c r="U1033" s="91"/>
      <c r="V1033" s="73"/>
      <c r="W1033" s="73"/>
      <c r="AA1033" s="94"/>
    </row>
    <row r="1034" s="66" customFormat="1" ht="31" spans="1:27">
      <c r="A1034" s="77">
        <v>1025</v>
      </c>
      <c r="B1034" s="87"/>
      <c r="C1034" s="87" t="s">
        <v>523</v>
      </c>
      <c r="D1034" s="88"/>
      <c r="E1034" s="89">
        <v>65</v>
      </c>
      <c r="F1034" s="88" t="s">
        <v>114</v>
      </c>
      <c r="G1034" s="86">
        <v>1500</v>
      </c>
      <c r="H1034" s="86">
        <v>97500</v>
      </c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  <c r="S1034" s="91"/>
      <c r="T1034" s="91"/>
      <c r="U1034" s="91"/>
      <c r="V1034" s="73"/>
      <c r="W1034" s="73"/>
      <c r="AA1034" s="94"/>
    </row>
    <row r="1035" s="66" customFormat="1" ht="31" spans="1:27">
      <c r="A1035" s="77">
        <v>1026</v>
      </c>
      <c r="B1035" s="84" t="s">
        <v>41</v>
      </c>
      <c r="C1035" s="84" t="s">
        <v>524</v>
      </c>
      <c r="D1035" s="85" t="s">
        <v>26</v>
      </c>
      <c r="E1035" s="85"/>
      <c r="F1035" s="85"/>
      <c r="G1035" s="84"/>
      <c r="H1035" s="86">
        <v>360000</v>
      </c>
      <c r="I1035" s="84" t="s">
        <v>27</v>
      </c>
      <c r="J1035" s="91"/>
      <c r="K1035" s="91"/>
      <c r="L1035" s="91"/>
      <c r="M1035" s="92">
        <v>1</v>
      </c>
      <c r="N1035" s="91"/>
      <c r="O1035" s="91"/>
      <c r="P1035" s="91"/>
      <c r="Q1035" s="91"/>
      <c r="R1035" s="91"/>
      <c r="S1035" s="91"/>
      <c r="T1035" s="91"/>
      <c r="U1035" s="91"/>
      <c r="V1035" s="73"/>
      <c r="W1035" s="73"/>
      <c r="AA1035" s="94"/>
    </row>
    <row r="1036" s="66" customFormat="1" spans="1:27">
      <c r="A1036" s="77">
        <v>1027</v>
      </c>
      <c r="B1036" s="87"/>
      <c r="C1036" s="87" t="s">
        <v>521</v>
      </c>
      <c r="D1036" s="88"/>
      <c r="E1036" s="89">
        <v>1</v>
      </c>
      <c r="F1036" s="88" t="s">
        <v>100</v>
      </c>
      <c r="G1036" s="86">
        <v>3000</v>
      </c>
      <c r="H1036" s="86">
        <v>3000</v>
      </c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  <c r="S1036" s="91"/>
      <c r="T1036" s="91"/>
      <c r="U1036" s="91"/>
      <c r="V1036" s="73"/>
      <c r="W1036" s="73"/>
      <c r="AA1036" s="94"/>
    </row>
    <row r="1037" s="66" customFormat="1" spans="1:27">
      <c r="A1037" s="77">
        <v>1028</v>
      </c>
      <c r="B1037" s="87"/>
      <c r="C1037" s="87" t="s">
        <v>522</v>
      </c>
      <c r="D1037" s="88"/>
      <c r="E1037" s="89">
        <v>2</v>
      </c>
      <c r="F1037" s="88" t="s">
        <v>100</v>
      </c>
      <c r="G1037" s="86">
        <v>39000</v>
      </c>
      <c r="H1037" s="86">
        <v>78000</v>
      </c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73"/>
      <c r="W1037" s="73"/>
      <c r="AA1037" s="94"/>
    </row>
    <row r="1038" s="66" customFormat="1" ht="31" spans="1:27">
      <c r="A1038" s="77">
        <v>1029</v>
      </c>
      <c r="B1038" s="87"/>
      <c r="C1038" s="87" t="s">
        <v>523</v>
      </c>
      <c r="D1038" s="88"/>
      <c r="E1038" s="89">
        <v>93</v>
      </c>
      <c r="F1038" s="88" t="s">
        <v>114</v>
      </c>
      <c r="G1038" s="86">
        <v>3000</v>
      </c>
      <c r="H1038" s="86">
        <v>279000</v>
      </c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  <c r="V1038" s="73"/>
      <c r="W1038" s="73"/>
      <c r="AA1038" s="94"/>
    </row>
    <row r="1039" s="66" customFormat="1" spans="1:27">
      <c r="A1039" s="77">
        <v>1030</v>
      </c>
      <c r="B1039" s="84" t="s">
        <v>41</v>
      </c>
      <c r="C1039" s="84" t="s">
        <v>285</v>
      </c>
      <c r="D1039" s="85" t="s">
        <v>26</v>
      </c>
      <c r="E1039" s="85"/>
      <c r="F1039" s="85"/>
      <c r="G1039" s="84"/>
      <c r="H1039" s="86">
        <v>34250</v>
      </c>
      <c r="I1039" s="84" t="s">
        <v>27</v>
      </c>
      <c r="J1039" s="91"/>
      <c r="K1039" s="91"/>
      <c r="L1039" s="91"/>
      <c r="M1039" s="91"/>
      <c r="N1039" s="91"/>
      <c r="O1039" s="91"/>
      <c r="P1039" s="92">
        <v>1</v>
      </c>
      <c r="Q1039" s="91"/>
      <c r="R1039" s="91"/>
      <c r="S1039" s="91"/>
      <c r="T1039" s="91"/>
      <c r="U1039" s="91"/>
      <c r="V1039" s="73"/>
      <c r="W1039" s="73"/>
      <c r="AA1039" s="94"/>
    </row>
    <row r="1040" s="66" customFormat="1" spans="1:27">
      <c r="A1040" s="77">
        <v>1031</v>
      </c>
      <c r="B1040" s="87"/>
      <c r="C1040" s="87" t="s">
        <v>521</v>
      </c>
      <c r="D1040" s="88"/>
      <c r="E1040" s="89">
        <v>1</v>
      </c>
      <c r="F1040" s="88" t="s">
        <v>100</v>
      </c>
      <c r="G1040" s="86">
        <v>3000</v>
      </c>
      <c r="H1040" s="86">
        <v>3000</v>
      </c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  <c r="S1040" s="91"/>
      <c r="T1040" s="91"/>
      <c r="U1040" s="91"/>
      <c r="V1040" s="73"/>
      <c r="W1040" s="73"/>
      <c r="AA1040" s="94"/>
    </row>
    <row r="1041" s="66" customFormat="1" spans="1:27">
      <c r="A1041" s="77">
        <v>1032</v>
      </c>
      <c r="B1041" s="87"/>
      <c r="C1041" s="87" t="s">
        <v>522</v>
      </c>
      <c r="D1041" s="88"/>
      <c r="E1041" s="89">
        <v>1</v>
      </c>
      <c r="F1041" s="88" t="s">
        <v>100</v>
      </c>
      <c r="G1041" s="86">
        <v>10250</v>
      </c>
      <c r="H1041" s="86">
        <v>10250</v>
      </c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73"/>
      <c r="W1041" s="73"/>
      <c r="AA1041" s="94"/>
    </row>
    <row r="1042" s="66" customFormat="1" ht="31" spans="1:27">
      <c r="A1042" s="77">
        <v>1033</v>
      </c>
      <c r="B1042" s="87"/>
      <c r="C1042" s="87" t="s">
        <v>523</v>
      </c>
      <c r="D1042" s="88"/>
      <c r="E1042" s="89">
        <v>14</v>
      </c>
      <c r="F1042" s="88" t="s">
        <v>114</v>
      </c>
      <c r="G1042" s="86">
        <v>1500</v>
      </c>
      <c r="H1042" s="86">
        <v>21000</v>
      </c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73"/>
      <c r="W1042" s="73"/>
      <c r="AA1042" s="94"/>
    </row>
    <row r="1043" s="66" customFormat="1" ht="46.5" spans="1:27">
      <c r="A1043" s="77">
        <v>1034</v>
      </c>
      <c r="B1043" s="84" t="s">
        <v>41</v>
      </c>
      <c r="C1043" s="84" t="s">
        <v>525</v>
      </c>
      <c r="D1043" s="85" t="s">
        <v>26</v>
      </c>
      <c r="E1043" s="85"/>
      <c r="F1043" s="85"/>
      <c r="G1043" s="84"/>
      <c r="H1043" s="86">
        <v>162500</v>
      </c>
      <c r="I1043" s="84" t="s">
        <v>27</v>
      </c>
      <c r="J1043" s="91"/>
      <c r="K1043" s="91"/>
      <c r="L1043" s="91"/>
      <c r="M1043" s="91"/>
      <c r="N1043" s="91"/>
      <c r="O1043" s="91"/>
      <c r="P1043" s="91"/>
      <c r="Q1043" s="91"/>
      <c r="R1043" s="91"/>
      <c r="S1043" s="92">
        <v>1</v>
      </c>
      <c r="T1043" s="91"/>
      <c r="U1043" s="91"/>
      <c r="V1043" s="73"/>
      <c r="W1043" s="73"/>
      <c r="AA1043" s="94"/>
    </row>
    <row r="1044" s="66" customFormat="1" spans="1:27">
      <c r="A1044" s="77">
        <v>1035</v>
      </c>
      <c r="B1044" s="87"/>
      <c r="C1044" s="87" t="s">
        <v>521</v>
      </c>
      <c r="D1044" s="88"/>
      <c r="E1044" s="89">
        <v>1</v>
      </c>
      <c r="F1044" s="88" t="s">
        <v>100</v>
      </c>
      <c r="G1044" s="86">
        <v>50000</v>
      </c>
      <c r="H1044" s="86">
        <v>50000</v>
      </c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73"/>
      <c r="W1044" s="73"/>
      <c r="AA1044" s="94"/>
    </row>
    <row r="1045" s="66" customFormat="1" spans="1:27">
      <c r="A1045" s="77">
        <v>1036</v>
      </c>
      <c r="B1045" s="87"/>
      <c r="C1045" s="87" t="s">
        <v>522</v>
      </c>
      <c r="D1045" s="88"/>
      <c r="E1045" s="89">
        <v>1</v>
      </c>
      <c r="F1045" s="88" t="s">
        <v>100</v>
      </c>
      <c r="G1045" s="86">
        <v>30000</v>
      </c>
      <c r="H1045" s="86">
        <v>30000</v>
      </c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73"/>
      <c r="W1045" s="73"/>
      <c r="AA1045" s="94"/>
    </row>
    <row r="1046" s="66" customFormat="1" ht="31" spans="1:27">
      <c r="A1046" s="77">
        <v>1037</v>
      </c>
      <c r="B1046" s="87"/>
      <c r="C1046" s="87" t="s">
        <v>523</v>
      </c>
      <c r="D1046" s="88"/>
      <c r="E1046" s="89">
        <v>55</v>
      </c>
      <c r="F1046" s="88" t="s">
        <v>114</v>
      </c>
      <c r="G1046" s="86">
        <v>1500</v>
      </c>
      <c r="H1046" s="86">
        <v>82500</v>
      </c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  <c r="V1046" s="73"/>
      <c r="W1046" s="73"/>
      <c r="AA1046" s="94"/>
    </row>
    <row r="1047" s="66" customFormat="1" ht="31" spans="1:27">
      <c r="A1047" s="77">
        <v>1038</v>
      </c>
      <c r="B1047" s="84" t="s">
        <v>41</v>
      </c>
      <c r="C1047" s="84" t="s">
        <v>526</v>
      </c>
      <c r="D1047" s="85" t="s">
        <v>26</v>
      </c>
      <c r="E1047" s="85"/>
      <c r="F1047" s="85"/>
      <c r="G1047" s="84"/>
      <c r="H1047" s="86">
        <v>360000</v>
      </c>
      <c r="I1047" s="84" t="s">
        <v>27</v>
      </c>
      <c r="J1047" s="92">
        <v>1</v>
      </c>
      <c r="K1047" s="91"/>
      <c r="L1047" s="91"/>
      <c r="M1047" s="91"/>
      <c r="N1047" s="91"/>
      <c r="O1047" s="91"/>
      <c r="P1047" s="91"/>
      <c r="Q1047" s="91"/>
      <c r="R1047" s="91"/>
      <c r="S1047" s="91"/>
      <c r="T1047" s="91"/>
      <c r="U1047" s="91"/>
      <c r="V1047" s="73"/>
      <c r="W1047" s="73"/>
      <c r="AA1047" s="94"/>
    </row>
    <row r="1048" s="66" customFormat="1" spans="1:27">
      <c r="A1048" s="77">
        <v>1039</v>
      </c>
      <c r="B1048" s="87"/>
      <c r="C1048" s="87" t="s">
        <v>521</v>
      </c>
      <c r="D1048" s="88"/>
      <c r="E1048" s="89">
        <v>1</v>
      </c>
      <c r="F1048" s="88" t="s">
        <v>100</v>
      </c>
      <c r="G1048" s="86">
        <v>3000</v>
      </c>
      <c r="H1048" s="86">
        <v>3000</v>
      </c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73"/>
      <c r="W1048" s="73"/>
      <c r="AA1048" s="94"/>
    </row>
    <row r="1049" s="66" customFormat="1" spans="1:27">
      <c r="A1049" s="77">
        <v>1040</v>
      </c>
      <c r="B1049" s="87"/>
      <c r="C1049" s="87" t="s">
        <v>522</v>
      </c>
      <c r="D1049" s="88"/>
      <c r="E1049" s="89">
        <v>2</v>
      </c>
      <c r="F1049" s="88" t="s">
        <v>100</v>
      </c>
      <c r="G1049" s="86">
        <v>39000</v>
      </c>
      <c r="H1049" s="86">
        <v>78000</v>
      </c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  <c r="S1049" s="91"/>
      <c r="T1049" s="91"/>
      <c r="U1049" s="91"/>
      <c r="V1049" s="73"/>
      <c r="W1049" s="73"/>
      <c r="AA1049" s="94"/>
    </row>
    <row r="1050" s="66" customFormat="1" ht="31" spans="1:27">
      <c r="A1050" s="77">
        <v>1041</v>
      </c>
      <c r="B1050" s="87"/>
      <c r="C1050" s="87" t="s">
        <v>523</v>
      </c>
      <c r="D1050" s="88"/>
      <c r="E1050" s="89">
        <v>93</v>
      </c>
      <c r="F1050" s="88" t="s">
        <v>114</v>
      </c>
      <c r="G1050" s="86">
        <v>3000</v>
      </c>
      <c r="H1050" s="86">
        <v>279000</v>
      </c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  <c r="S1050" s="91"/>
      <c r="T1050" s="91"/>
      <c r="U1050" s="91"/>
      <c r="V1050" s="73"/>
      <c r="W1050" s="73"/>
      <c r="AA1050" s="94"/>
    </row>
    <row r="1051" s="66" customFormat="1" spans="1:27">
      <c r="A1051" s="77">
        <v>1042</v>
      </c>
      <c r="B1051" s="84" t="s">
        <v>24</v>
      </c>
      <c r="C1051" s="84" t="s">
        <v>25</v>
      </c>
      <c r="D1051" s="85" t="s">
        <v>97</v>
      </c>
      <c r="E1051" s="85"/>
      <c r="F1051" s="85"/>
      <c r="G1051" s="84"/>
      <c r="H1051" s="86">
        <v>38972680.6</v>
      </c>
      <c r="I1051" s="84" t="s">
        <v>27</v>
      </c>
      <c r="J1051" s="90"/>
      <c r="K1051" s="90"/>
      <c r="L1051" s="90"/>
      <c r="M1051" s="90"/>
      <c r="N1051" s="90"/>
      <c r="O1051" s="90"/>
      <c r="P1051" s="90"/>
      <c r="Q1051" s="90"/>
      <c r="R1051" s="90"/>
      <c r="S1051" s="90"/>
      <c r="T1051" s="90"/>
      <c r="U1051" s="90"/>
      <c r="V1051" s="90"/>
      <c r="W1051" s="90"/>
      <c r="X1051" s="90"/>
      <c r="Y1051" s="90"/>
      <c r="AA1051" s="94"/>
    </row>
    <row r="1052" ht="31" spans="1:21">
      <c r="A1052" s="77">
        <v>1043</v>
      </c>
      <c r="B1052" s="85" t="s">
        <v>24</v>
      </c>
      <c r="C1052" s="85" t="s">
        <v>306</v>
      </c>
      <c r="D1052" s="85" t="s">
        <v>26</v>
      </c>
      <c r="E1052" s="85"/>
      <c r="F1052" s="85"/>
      <c r="G1052" s="85"/>
      <c r="H1052" s="95">
        <v>105000</v>
      </c>
      <c r="I1052" s="85" t="s">
        <v>27</v>
      </c>
      <c r="J1052" s="92"/>
      <c r="K1052" s="92"/>
      <c r="L1052" s="92"/>
      <c r="M1052" s="92"/>
      <c r="N1052" s="92"/>
      <c r="O1052" s="92"/>
      <c r="P1052" s="92">
        <v>1</v>
      </c>
      <c r="Q1052" s="92"/>
      <c r="R1052" s="92"/>
      <c r="S1052" s="92"/>
      <c r="T1052" s="92"/>
      <c r="U1052" s="92"/>
    </row>
    <row r="1053" s="66" customFormat="1" spans="1:27">
      <c r="A1053" s="77">
        <v>1044</v>
      </c>
      <c r="B1053" s="87"/>
      <c r="C1053" s="87" t="s">
        <v>527</v>
      </c>
      <c r="D1053" s="88"/>
      <c r="E1053" s="89">
        <v>250</v>
      </c>
      <c r="F1053" s="88" t="s">
        <v>100</v>
      </c>
      <c r="G1053" s="86">
        <v>120</v>
      </c>
      <c r="H1053" s="86">
        <v>30000</v>
      </c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  <c r="S1053" s="91"/>
      <c r="T1053" s="91"/>
      <c r="U1053" s="91"/>
      <c r="V1053" s="73"/>
      <c r="W1053" s="73"/>
      <c r="AA1053" s="94"/>
    </row>
    <row r="1054" s="66" customFormat="1" spans="1:27">
      <c r="A1054" s="77">
        <v>1045</v>
      </c>
      <c r="B1054" s="87"/>
      <c r="C1054" s="87" t="s">
        <v>528</v>
      </c>
      <c r="D1054" s="88"/>
      <c r="E1054" s="89">
        <v>250</v>
      </c>
      <c r="F1054" s="88" t="s">
        <v>100</v>
      </c>
      <c r="G1054" s="86">
        <v>180</v>
      </c>
      <c r="H1054" s="86">
        <v>45000</v>
      </c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  <c r="S1054" s="91"/>
      <c r="T1054" s="91"/>
      <c r="U1054" s="91"/>
      <c r="V1054" s="73"/>
      <c r="W1054" s="73"/>
      <c r="AA1054" s="94"/>
    </row>
    <row r="1055" s="66" customFormat="1" spans="1:27">
      <c r="A1055" s="77">
        <v>1046</v>
      </c>
      <c r="B1055" s="87"/>
      <c r="C1055" s="87" t="s">
        <v>529</v>
      </c>
      <c r="D1055" s="88"/>
      <c r="E1055" s="89">
        <v>250</v>
      </c>
      <c r="F1055" s="88" t="s">
        <v>100</v>
      </c>
      <c r="G1055" s="86">
        <v>120</v>
      </c>
      <c r="H1055" s="86">
        <v>30000</v>
      </c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  <c r="S1055" s="91"/>
      <c r="T1055" s="91"/>
      <c r="U1055" s="91"/>
      <c r="V1055" s="73"/>
      <c r="W1055" s="73"/>
      <c r="AA1055" s="94"/>
    </row>
    <row r="1056" s="66" customFormat="1" ht="31" spans="1:27">
      <c r="A1056" s="77">
        <v>1047</v>
      </c>
      <c r="B1056" s="84" t="s">
        <v>24</v>
      </c>
      <c r="C1056" s="84" t="s">
        <v>390</v>
      </c>
      <c r="D1056" s="85" t="s">
        <v>26</v>
      </c>
      <c r="E1056" s="85"/>
      <c r="F1056" s="85"/>
      <c r="G1056" s="84"/>
      <c r="H1056" s="86">
        <v>399676</v>
      </c>
      <c r="I1056" s="84" t="s">
        <v>27</v>
      </c>
      <c r="J1056" s="91"/>
      <c r="K1056" s="91"/>
      <c r="L1056" s="91"/>
      <c r="M1056" s="92">
        <v>1</v>
      </c>
      <c r="N1056" s="91"/>
      <c r="O1056" s="91"/>
      <c r="P1056" s="91"/>
      <c r="Q1056" s="91"/>
      <c r="R1056" s="91"/>
      <c r="S1056" s="91"/>
      <c r="T1056" s="91"/>
      <c r="U1056" s="91"/>
      <c r="V1056" s="73"/>
      <c r="W1056" s="73"/>
      <c r="AA1056" s="94"/>
    </row>
    <row r="1057" s="66" customFormat="1" ht="31" spans="1:27">
      <c r="A1057" s="77">
        <v>1048</v>
      </c>
      <c r="B1057" s="87"/>
      <c r="C1057" s="87" t="s">
        <v>530</v>
      </c>
      <c r="D1057" s="88"/>
      <c r="E1057" s="89">
        <v>2</v>
      </c>
      <c r="F1057" s="88" t="s">
        <v>110</v>
      </c>
      <c r="G1057" s="86">
        <v>25000</v>
      </c>
      <c r="H1057" s="86">
        <v>50000</v>
      </c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  <c r="S1057" s="91"/>
      <c r="T1057" s="91"/>
      <c r="U1057" s="91"/>
      <c r="V1057" s="73"/>
      <c r="W1057" s="73"/>
      <c r="AA1057" s="94"/>
    </row>
    <row r="1058" s="66" customFormat="1" spans="1:27">
      <c r="A1058" s="77">
        <v>1049</v>
      </c>
      <c r="B1058" s="87"/>
      <c r="C1058" s="87" t="s">
        <v>531</v>
      </c>
      <c r="D1058" s="88"/>
      <c r="E1058" s="89">
        <v>2</v>
      </c>
      <c r="F1058" s="88" t="s">
        <v>110</v>
      </c>
      <c r="G1058" s="86">
        <v>15000</v>
      </c>
      <c r="H1058" s="86">
        <v>30000</v>
      </c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73"/>
      <c r="W1058" s="73"/>
      <c r="AA1058" s="94"/>
    </row>
    <row r="1059" s="66" customFormat="1" spans="1:27">
      <c r="A1059" s="77">
        <v>1050</v>
      </c>
      <c r="B1059" s="87"/>
      <c r="C1059" s="87" t="s">
        <v>532</v>
      </c>
      <c r="D1059" s="88"/>
      <c r="E1059" s="89">
        <v>2</v>
      </c>
      <c r="F1059" s="88" t="s">
        <v>110</v>
      </c>
      <c r="G1059" s="86">
        <v>15000</v>
      </c>
      <c r="H1059" s="86">
        <v>30000</v>
      </c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  <c r="S1059" s="91"/>
      <c r="T1059" s="91"/>
      <c r="U1059" s="91"/>
      <c r="V1059" s="73"/>
      <c r="W1059" s="73"/>
      <c r="AA1059" s="94"/>
    </row>
    <row r="1060" s="66" customFormat="1" spans="1:27">
      <c r="A1060" s="77">
        <v>1051</v>
      </c>
      <c r="B1060" s="87"/>
      <c r="C1060" s="87" t="s">
        <v>533</v>
      </c>
      <c r="D1060" s="88"/>
      <c r="E1060" s="89">
        <v>2</v>
      </c>
      <c r="F1060" s="88" t="s">
        <v>110</v>
      </c>
      <c r="G1060" s="86">
        <v>32000</v>
      </c>
      <c r="H1060" s="86">
        <v>64000</v>
      </c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  <c r="S1060" s="91"/>
      <c r="T1060" s="91"/>
      <c r="U1060" s="91"/>
      <c r="V1060" s="73"/>
      <c r="W1060" s="73"/>
      <c r="AA1060" s="94"/>
    </row>
    <row r="1061" s="66" customFormat="1" spans="1:27">
      <c r="A1061" s="77">
        <v>1052</v>
      </c>
      <c r="B1061" s="87"/>
      <c r="C1061" s="87" t="s">
        <v>534</v>
      </c>
      <c r="D1061" s="88"/>
      <c r="E1061" s="89">
        <v>1</v>
      </c>
      <c r="F1061" s="88" t="s">
        <v>110</v>
      </c>
      <c r="G1061" s="86">
        <v>15000</v>
      </c>
      <c r="H1061" s="86">
        <v>15000</v>
      </c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  <c r="S1061" s="91"/>
      <c r="T1061" s="91"/>
      <c r="U1061" s="91"/>
      <c r="V1061" s="73"/>
      <c r="W1061" s="73"/>
      <c r="AA1061" s="94"/>
    </row>
    <row r="1062" s="66" customFormat="1" spans="1:27">
      <c r="A1062" s="77">
        <v>1053</v>
      </c>
      <c r="B1062" s="87"/>
      <c r="C1062" s="87" t="s">
        <v>535</v>
      </c>
      <c r="D1062" s="88"/>
      <c r="E1062" s="89">
        <v>1</v>
      </c>
      <c r="F1062" s="88" t="s">
        <v>110</v>
      </c>
      <c r="G1062" s="86">
        <v>15000</v>
      </c>
      <c r="H1062" s="86">
        <v>15000</v>
      </c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73"/>
      <c r="W1062" s="73"/>
      <c r="AA1062" s="94"/>
    </row>
    <row r="1063" s="66" customFormat="1" ht="31" spans="1:27">
      <c r="A1063" s="77">
        <v>1054</v>
      </c>
      <c r="B1063" s="87"/>
      <c r="C1063" s="87" t="s">
        <v>536</v>
      </c>
      <c r="D1063" s="88"/>
      <c r="E1063" s="89">
        <v>2</v>
      </c>
      <c r="F1063" s="88" t="s">
        <v>110</v>
      </c>
      <c r="G1063" s="86">
        <v>2500</v>
      </c>
      <c r="H1063" s="86">
        <v>5000</v>
      </c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73"/>
      <c r="W1063" s="73"/>
      <c r="AA1063" s="94"/>
    </row>
    <row r="1064" s="66" customFormat="1" spans="1:27">
      <c r="A1064" s="77">
        <v>1055</v>
      </c>
      <c r="B1064" s="87"/>
      <c r="C1064" s="87" t="s">
        <v>537</v>
      </c>
      <c r="D1064" s="88"/>
      <c r="E1064" s="89">
        <v>150</v>
      </c>
      <c r="F1064" s="88" t="s">
        <v>124</v>
      </c>
      <c r="G1064" s="86">
        <v>400</v>
      </c>
      <c r="H1064" s="86">
        <v>60000</v>
      </c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  <c r="V1064" s="73"/>
      <c r="W1064" s="73"/>
      <c r="AA1064" s="94"/>
    </row>
    <row r="1065" s="66" customFormat="1" spans="1:27">
      <c r="A1065" s="77">
        <v>1056</v>
      </c>
      <c r="B1065" s="87"/>
      <c r="C1065" s="87" t="s">
        <v>538</v>
      </c>
      <c r="D1065" s="88"/>
      <c r="E1065" s="89">
        <v>150</v>
      </c>
      <c r="F1065" s="88" t="s">
        <v>124</v>
      </c>
      <c r="G1065" s="86">
        <v>400</v>
      </c>
      <c r="H1065" s="86">
        <v>60000</v>
      </c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  <c r="S1065" s="91"/>
      <c r="T1065" s="91"/>
      <c r="U1065" s="91"/>
      <c r="V1065" s="73"/>
      <c r="W1065" s="73"/>
      <c r="AA1065" s="94"/>
    </row>
    <row r="1066" s="66" customFormat="1" spans="1:27">
      <c r="A1066" s="77">
        <v>1057</v>
      </c>
      <c r="B1066" s="87"/>
      <c r="C1066" s="87" t="s">
        <v>539</v>
      </c>
      <c r="D1066" s="88"/>
      <c r="E1066" s="89">
        <v>150</v>
      </c>
      <c r="F1066" s="88" t="s">
        <v>124</v>
      </c>
      <c r="G1066" s="86">
        <v>350</v>
      </c>
      <c r="H1066" s="86">
        <v>52500</v>
      </c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  <c r="S1066" s="91"/>
      <c r="T1066" s="91"/>
      <c r="U1066" s="91"/>
      <c r="V1066" s="73"/>
      <c r="W1066" s="73"/>
      <c r="AA1066" s="94"/>
    </row>
    <row r="1067" s="66" customFormat="1" ht="31" spans="1:27">
      <c r="A1067" s="77">
        <v>1058</v>
      </c>
      <c r="B1067" s="87"/>
      <c r="C1067" s="87" t="s">
        <v>540</v>
      </c>
      <c r="D1067" s="88"/>
      <c r="E1067" s="89">
        <v>2</v>
      </c>
      <c r="F1067" s="88" t="s">
        <v>100</v>
      </c>
      <c r="G1067" s="86">
        <v>2500</v>
      </c>
      <c r="H1067" s="86">
        <v>5000</v>
      </c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  <c r="S1067" s="91"/>
      <c r="T1067" s="91"/>
      <c r="U1067" s="91"/>
      <c r="V1067" s="73"/>
      <c r="W1067" s="73"/>
      <c r="AA1067" s="94"/>
    </row>
    <row r="1068" s="66" customFormat="1" ht="31" spans="1:27">
      <c r="A1068" s="77">
        <v>1059</v>
      </c>
      <c r="B1068" s="87"/>
      <c r="C1068" s="87" t="s">
        <v>541</v>
      </c>
      <c r="D1068" s="88"/>
      <c r="E1068" s="89">
        <v>2</v>
      </c>
      <c r="F1068" s="88" t="s">
        <v>100</v>
      </c>
      <c r="G1068" s="86">
        <v>4000</v>
      </c>
      <c r="H1068" s="86">
        <v>8000</v>
      </c>
      <c r="I1068" s="91"/>
      <c r="J1068" s="91"/>
      <c r="K1068" s="91"/>
      <c r="L1068" s="91"/>
      <c r="M1068" s="91"/>
      <c r="N1068" s="91"/>
      <c r="O1068" s="91"/>
      <c r="P1068" s="91"/>
      <c r="Q1068" s="91"/>
      <c r="R1068" s="91"/>
      <c r="S1068" s="91"/>
      <c r="T1068" s="91"/>
      <c r="U1068" s="91"/>
      <c r="V1068" s="73"/>
      <c r="W1068" s="73"/>
      <c r="AA1068" s="94"/>
    </row>
    <row r="1069" s="66" customFormat="1" spans="1:27">
      <c r="A1069" s="77">
        <v>1060</v>
      </c>
      <c r="B1069" s="87"/>
      <c r="C1069" s="87" t="s">
        <v>542</v>
      </c>
      <c r="D1069" s="88"/>
      <c r="E1069" s="89">
        <v>1</v>
      </c>
      <c r="F1069" s="88" t="s">
        <v>310</v>
      </c>
      <c r="G1069" s="86">
        <v>1500</v>
      </c>
      <c r="H1069" s="86">
        <v>1500</v>
      </c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73"/>
      <c r="W1069" s="73"/>
      <c r="AA1069" s="94"/>
    </row>
    <row r="1070" s="66" customFormat="1" spans="1:27">
      <c r="A1070" s="77">
        <v>1061</v>
      </c>
      <c r="B1070" s="87"/>
      <c r="C1070" s="87" t="s">
        <v>543</v>
      </c>
      <c r="D1070" s="88"/>
      <c r="E1070" s="89">
        <v>1</v>
      </c>
      <c r="F1070" s="88" t="s">
        <v>137</v>
      </c>
      <c r="G1070" s="86">
        <v>3676</v>
      </c>
      <c r="H1070" s="86">
        <v>3676</v>
      </c>
      <c r="I1070" s="91"/>
      <c r="J1070" s="91"/>
      <c r="K1070" s="91"/>
      <c r="L1070" s="91"/>
      <c r="M1070" s="91"/>
      <c r="N1070" s="91"/>
      <c r="O1070" s="91"/>
      <c r="P1070" s="91"/>
      <c r="Q1070" s="91"/>
      <c r="R1070" s="91"/>
      <c r="S1070" s="91"/>
      <c r="T1070" s="91"/>
      <c r="U1070" s="91"/>
      <c r="V1070" s="73"/>
      <c r="W1070" s="73"/>
      <c r="AA1070" s="94"/>
    </row>
    <row r="1071" spans="1:21">
      <c r="A1071" s="77">
        <v>1062</v>
      </c>
      <c r="B1071" s="85" t="s">
        <v>24</v>
      </c>
      <c r="C1071" s="85" t="s">
        <v>385</v>
      </c>
      <c r="D1071" s="85" t="s">
        <v>26</v>
      </c>
      <c r="E1071" s="85"/>
      <c r="F1071" s="85"/>
      <c r="G1071" s="85"/>
      <c r="H1071" s="95">
        <v>99240</v>
      </c>
      <c r="I1071" s="85" t="s">
        <v>27</v>
      </c>
      <c r="J1071" s="92"/>
      <c r="K1071" s="92"/>
      <c r="L1071" s="92"/>
      <c r="M1071" s="92">
        <v>1</v>
      </c>
      <c r="N1071" s="92"/>
      <c r="O1071" s="92"/>
      <c r="P1071" s="92"/>
      <c r="Q1071" s="92"/>
      <c r="R1071" s="92"/>
      <c r="S1071" s="92"/>
      <c r="T1071" s="92"/>
      <c r="U1071" s="92"/>
    </row>
    <row r="1072" s="66" customFormat="1" spans="1:27">
      <c r="A1072" s="77">
        <v>1063</v>
      </c>
      <c r="B1072" s="87"/>
      <c r="C1072" s="87" t="s">
        <v>544</v>
      </c>
      <c r="D1072" s="88"/>
      <c r="E1072" s="89">
        <v>243</v>
      </c>
      <c r="F1072" s="88" t="s">
        <v>100</v>
      </c>
      <c r="G1072" s="86">
        <v>120</v>
      </c>
      <c r="H1072" s="86">
        <v>29160</v>
      </c>
      <c r="I1072" s="91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  <c r="T1072" s="91"/>
      <c r="U1072" s="91"/>
      <c r="V1072" s="73"/>
      <c r="W1072" s="73"/>
      <c r="AA1072" s="94"/>
    </row>
    <row r="1073" s="66" customFormat="1" spans="1:27">
      <c r="A1073" s="77">
        <v>1064</v>
      </c>
      <c r="B1073" s="87"/>
      <c r="C1073" s="87" t="s">
        <v>545</v>
      </c>
      <c r="D1073" s="88"/>
      <c r="E1073" s="89">
        <v>144</v>
      </c>
      <c r="F1073" s="88" t="s">
        <v>100</v>
      </c>
      <c r="G1073" s="86">
        <v>180</v>
      </c>
      <c r="H1073" s="86">
        <v>25920</v>
      </c>
      <c r="I1073" s="91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  <c r="T1073" s="91"/>
      <c r="U1073" s="91"/>
      <c r="V1073" s="73"/>
      <c r="W1073" s="73"/>
      <c r="AA1073" s="94"/>
    </row>
    <row r="1074" s="66" customFormat="1" spans="1:27">
      <c r="A1074" s="77">
        <v>1065</v>
      </c>
      <c r="B1074" s="87"/>
      <c r="C1074" s="87" t="s">
        <v>546</v>
      </c>
      <c r="D1074" s="88"/>
      <c r="E1074" s="89">
        <v>243</v>
      </c>
      <c r="F1074" s="88" t="s">
        <v>100</v>
      </c>
      <c r="G1074" s="86">
        <v>120</v>
      </c>
      <c r="H1074" s="86">
        <v>29160</v>
      </c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73"/>
      <c r="W1074" s="73"/>
      <c r="AA1074" s="94"/>
    </row>
    <row r="1075" s="66" customFormat="1" spans="1:27">
      <c r="A1075" s="77">
        <v>1066</v>
      </c>
      <c r="B1075" s="87"/>
      <c r="C1075" s="87" t="s">
        <v>547</v>
      </c>
      <c r="D1075" s="88"/>
      <c r="E1075" s="89">
        <v>3</v>
      </c>
      <c r="F1075" s="88" t="s">
        <v>110</v>
      </c>
      <c r="G1075" s="86">
        <v>5000</v>
      </c>
      <c r="H1075" s="86">
        <v>15000</v>
      </c>
      <c r="I1075" s="91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  <c r="V1075" s="73"/>
      <c r="W1075" s="73"/>
      <c r="AA1075" s="94"/>
    </row>
    <row r="1076" s="66" customFormat="1" ht="31" spans="1:27">
      <c r="A1076" s="77">
        <v>1067</v>
      </c>
      <c r="B1076" s="84" t="s">
        <v>24</v>
      </c>
      <c r="C1076" s="84" t="s">
        <v>378</v>
      </c>
      <c r="D1076" s="85" t="s">
        <v>26</v>
      </c>
      <c r="E1076" s="85"/>
      <c r="F1076" s="85"/>
      <c r="G1076" s="84"/>
      <c r="H1076" s="86">
        <v>3848200</v>
      </c>
      <c r="I1076" s="84" t="s">
        <v>27</v>
      </c>
      <c r="J1076" s="92"/>
      <c r="K1076" s="92"/>
      <c r="L1076" s="92"/>
      <c r="M1076" s="92">
        <v>1</v>
      </c>
      <c r="N1076" s="92">
        <v>1</v>
      </c>
      <c r="O1076" s="92"/>
      <c r="P1076" s="92"/>
      <c r="Q1076" s="92"/>
      <c r="R1076" s="92"/>
      <c r="S1076" s="92">
        <v>1</v>
      </c>
      <c r="T1076" s="92">
        <v>1</v>
      </c>
      <c r="U1076" s="92"/>
      <c r="V1076" s="73"/>
      <c r="W1076" s="73"/>
      <c r="AA1076" s="94"/>
    </row>
    <row r="1077" s="66" customFormat="1" spans="1:27">
      <c r="A1077" s="77">
        <v>1068</v>
      </c>
      <c r="B1077" s="87"/>
      <c r="C1077" s="87" t="s">
        <v>531</v>
      </c>
      <c r="D1077" s="88"/>
      <c r="E1077" s="89">
        <v>8</v>
      </c>
      <c r="F1077" s="88" t="s">
        <v>110</v>
      </c>
      <c r="G1077" s="86">
        <v>32000</v>
      </c>
      <c r="H1077" s="86">
        <v>256000</v>
      </c>
      <c r="I1077" s="91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  <c r="V1077" s="73"/>
      <c r="W1077" s="73"/>
      <c r="AA1077" s="94"/>
    </row>
    <row r="1078" s="66" customFormat="1" ht="31" spans="1:27">
      <c r="A1078" s="77">
        <v>1069</v>
      </c>
      <c r="B1078" s="87"/>
      <c r="C1078" s="87" t="s">
        <v>530</v>
      </c>
      <c r="D1078" s="88"/>
      <c r="E1078" s="89">
        <v>8</v>
      </c>
      <c r="F1078" s="88" t="s">
        <v>110</v>
      </c>
      <c r="G1078" s="86">
        <v>21000</v>
      </c>
      <c r="H1078" s="86">
        <v>168000</v>
      </c>
      <c r="I1078" s="91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  <c r="V1078" s="73"/>
      <c r="W1078" s="73"/>
      <c r="AA1078" s="94"/>
    </row>
    <row r="1079" s="66" customFormat="1" spans="1:27">
      <c r="A1079" s="77">
        <v>1070</v>
      </c>
      <c r="B1079" s="87"/>
      <c r="C1079" s="87" t="s">
        <v>532</v>
      </c>
      <c r="D1079" s="88"/>
      <c r="E1079" s="89">
        <v>8</v>
      </c>
      <c r="F1079" s="88" t="s">
        <v>110</v>
      </c>
      <c r="G1079" s="86">
        <v>16000</v>
      </c>
      <c r="H1079" s="86">
        <v>128000</v>
      </c>
      <c r="I1079" s="91"/>
      <c r="J1079" s="91"/>
      <c r="K1079" s="91"/>
      <c r="L1079" s="91"/>
      <c r="M1079" s="91"/>
      <c r="N1079" s="91"/>
      <c r="O1079" s="91"/>
      <c r="P1079" s="91"/>
      <c r="Q1079" s="91"/>
      <c r="R1079" s="91"/>
      <c r="S1079" s="91"/>
      <c r="T1079" s="91"/>
      <c r="U1079" s="91"/>
      <c r="V1079" s="73"/>
      <c r="W1079" s="73"/>
      <c r="AA1079" s="94"/>
    </row>
    <row r="1080" s="66" customFormat="1" spans="1:27">
      <c r="A1080" s="77">
        <v>1071</v>
      </c>
      <c r="B1080" s="87"/>
      <c r="C1080" s="87" t="s">
        <v>533</v>
      </c>
      <c r="D1080" s="88"/>
      <c r="E1080" s="89">
        <v>8</v>
      </c>
      <c r="F1080" s="88" t="s">
        <v>110</v>
      </c>
      <c r="G1080" s="86">
        <v>12000</v>
      </c>
      <c r="H1080" s="86">
        <v>96000</v>
      </c>
      <c r="I1080" s="91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  <c r="V1080" s="73"/>
      <c r="W1080" s="73"/>
      <c r="AA1080" s="94"/>
    </row>
    <row r="1081" s="66" customFormat="1" spans="1:27">
      <c r="A1081" s="77">
        <v>1072</v>
      </c>
      <c r="B1081" s="87"/>
      <c r="C1081" s="87" t="s">
        <v>534</v>
      </c>
      <c r="D1081" s="88"/>
      <c r="E1081" s="89">
        <v>8</v>
      </c>
      <c r="F1081" s="88" t="s">
        <v>110</v>
      </c>
      <c r="G1081" s="86">
        <v>12000</v>
      </c>
      <c r="H1081" s="86">
        <v>96000</v>
      </c>
      <c r="I1081" s="91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  <c r="V1081" s="73"/>
      <c r="W1081" s="73"/>
      <c r="AA1081" s="94"/>
    </row>
    <row r="1082" s="66" customFormat="1" spans="1:27">
      <c r="A1082" s="77">
        <v>1073</v>
      </c>
      <c r="B1082" s="87"/>
      <c r="C1082" s="87" t="s">
        <v>548</v>
      </c>
      <c r="D1082" s="88"/>
      <c r="E1082" s="89">
        <v>8</v>
      </c>
      <c r="F1082" s="88" t="s">
        <v>110</v>
      </c>
      <c r="G1082" s="86">
        <v>12000</v>
      </c>
      <c r="H1082" s="86">
        <v>96000</v>
      </c>
      <c r="I1082" s="91"/>
      <c r="J1082" s="91"/>
      <c r="K1082" s="91"/>
      <c r="L1082" s="91"/>
      <c r="M1082" s="91"/>
      <c r="N1082" s="91"/>
      <c r="O1082" s="91"/>
      <c r="P1082" s="91"/>
      <c r="Q1082" s="91"/>
      <c r="R1082" s="91"/>
      <c r="S1082" s="91"/>
      <c r="T1082" s="91"/>
      <c r="U1082" s="91"/>
      <c r="V1082" s="73"/>
      <c r="W1082" s="73"/>
      <c r="AA1082" s="94"/>
    </row>
    <row r="1083" s="66" customFormat="1" spans="1:27">
      <c r="A1083" s="77">
        <v>1074</v>
      </c>
      <c r="B1083" s="87"/>
      <c r="C1083" s="87" t="s">
        <v>535</v>
      </c>
      <c r="D1083" s="88"/>
      <c r="E1083" s="89">
        <v>8</v>
      </c>
      <c r="F1083" s="88" t="s">
        <v>110</v>
      </c>
      <c r="G1083" s="86">
        <v>12000</v>
      </c>
      <c r="H1083" s="86">
        <v>96000</v>
      </c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73"/>
      <c r="W1083" s="73"/>
      <c r="AA1083" s="94"/>
    </row>
    <row r="1084" s="66" customFormat="1" ht="31" spans="1:27">
      <c r="A1084" s="77">
        <v>1075</v>
      </c>
      <c r="B1084" s="87"/>
      <c r="C1084" s="87" t="s">
        <v>536</v>
      </c>
      <c r="D1084" s="88"/>
      <c r="E1084" s="89">
        <v>8</v>
      </c>
      <c r="F1084" s="88" t="s">
        <v>110</v>
      </c>
      <c r="G1084" s="86">
        <v>2500</v>
      </c>
      <c r="H1084" s="86">
        <v>20000</v>
      </c>
      <c r="I1084" s="91"/>
      <c r="J1084" s="91"/>
      <c r="K1084" s="91"/>
      <c r="L1084" s="91"/>
      <c r="M1084" s="91"/>
      <c r="N1084" s="91"/>
      <c r="O1084" s="91"/>
      <c r="P1084" s="91"/>
      <c r="Q1084" s="91"/>
      <c r="R1084" s="91"/>
      <c r="S1084" s="91"/>
      <c r="T1084" s="91"/>
      <c r="U1084" s="91"/>
      <c r="V1084" s="73"/>
      <c r="W1084" s="73"/>
      <c r="AA1084" s="94"/>
    </row>
    <row r="1085" s="66" customFormat="1" spans="1:27">
      <c r="A1085" s="77">
        <v>1076</v>
      </c>
      <c r="B1085" s="87"/>
      <c r="C1085" s="87" t="s">
        <v>537</v>
      </c>
      <c r="D1085" s="88"/>
      <c r="E1085" s="89">
        <v>4</v>
      </c>
      <c r="F1085" s="88" t="s">
        <v>137</v>
      </c>
      <c r="G1085" s="86">
        <v>250000</v>
      </c>
      <c r="H1085" s="86">
        <v>1000000</v>
      </c>
      <c r="I1085" s="91"/>
      <c r="J1085" s="91"/>
      <c r="K1085" s="91"/>
      <c r="L1085" s="91"/>
      <c r="M1085" s="91"/>
      <c r="N1085" s="91"/>
      <c r="O1085" s="91"/>
      <c r="P1085" s="91"/>
      <c r="Q1085" s="91"/>
      <c r="R1085" s="91"/>
      <c r="S1085" s="91"/>
      <c r="T1085" s="91"/>
      <c r="U1085" s="91"/>
      <c r="V1085" s="73"/>
      <c r="W1085" s="73"/>
      <c r="AA1085" s="94"/>
    </row>
    <row r="1086" s="66" customFormat="1" spans="1:27">
      <c r="A1086" s="77">
        <v>1077</v>
      </c>
      <c r="B1086" s="87"/>
      <c r="C1086" s="87" t="s">
        <v>549</v>
      </c>
      <c r="D1086" s="88"/>
      <c r="E1086" s="89">
        <v>4</v>
      </c>
      <c r="F1086" s="88" t="s">
        <v>137</v>
      </c>
      <c r="G1086" s="86">
        <v>243000</v>
      </c>
      <c r="H1086" s="86">
        <v>972000</v>
      </c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  <c r="U1086" s="91"/>
      <c r="V1086" s="73"/>
      <c r="W1086" s="73"/>
      <c r="AA1086" s="94"/>
    </row>
    <row r="1087" s="66" customFormat="1" spans="1:27">
      <c r="A1087" s="77">
        <v>1078</v>
      </c>
      <c r="B1087" s="87"/>
      <c r="C1087" s="87" t="s">
        <v>550</v>
      </c>
      <c r="D1087" s="88"/>
      <c r="E1087" s="89">
        <v>4</v>
      </c>
      <c r="F1087" s="88" t="s">
        <v>137</v>
      </c>
      <c r="G1087" s="86">
        <v>222000</v>
      </c>
      <c r="H1087" s="86">
        <v>888000</v>
      </c>
      <c r="I1087" s="91"/>
      <c r="J1087" s="91"/>
      <c r="K1087" s="91"/>
      <c r="L1087" s="91"/>
      <c r="M1087" s="91"/>
      <c r="N1087" s="91"/>
      <c r="O1087" s="91"/>
      <c r="P1087" s="91"/>
      <c r="Q1087" s="91"/>
      <c r="R1087" s="91"/>
      <c r="S1087" s="91"/>
      <c r="T1087" s="91"/>
      <c r="U1087" s="91"/>
      <c r="V1087" s="73"/>
      <c r="W1087" s="73"/>
      <c r="AA1087" s="94"/>
    </row>
    <row r="1088" s="66" customFormat="1" spans="1:27">
      <c r="A1088" s="77">
        <v>1079</v>
      </c>
      <c r="B1088" s="87"/>
      <c r="C1088" s="87" t="s">
        <v>344</v>
      </c>
      <c r="D1088" s="88"/>
      <c r="E1088" s="89">
        <v>28</v>
      </c>
      <c r="F1088" s="88" t="s">
        <v>112</v>
      </c>
      <c r="G1088" s="86">
        <v>1150</v>
      </c>
      <c r="H1088" s="86">
        <v>32200</v>
      </c>
      <c r="I1088" s="91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  <c r="V1088" s="73"/>
      <c r="W1088" s="73"/>
      <c r="AA1088" s="94"/>
    </row>
    <row r="1089" s="66" customFormat="1" ht="31" spans="1:27">
      <c r="A1089" s="77">
        <v>1080</v>
      </c>
      <c r="B1089" s="84" t="s">
        <v>24</v>
      </c>
      <c r="C1089" s="84" t="s">
        <v>551</v>
      </c>
      <c r="D1089" s="85" t="s">
        <v>26</v>
      </c>
      <c r="E1089" s="85"/>
      <c r="F1089" s="85"/>
      <c r="G1089" s="84"/>
      <c r="H1089" s="86">
        <v>288090</v>
      </c>
      <c r="I1089" s="84" t="s">
        <v>27</v>
      </c>
      <c r="J1089" s="92">
        <v>1</v>
      </c>
      <c r="K1089" s="91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  <c r="V1089" s="73"/>
      <c r="W1089" s="73"/>
      <c r="AA1089" s="94"/>
    </row>
    <row r="1090" s="66" customFormat="1" spans="1:27">
      <c r="A1090" s="77">
        <v>1081</v>
      </c>
      <c r="B1090" s="87"/>
      <c r="C1090" s="87" t="s">
        <v>552</v>
      </c>
      <c r="D1090" s="88"/>
      <c r="E1090" s="89">
        <v>125</v>
      </c>
      <c r="F1090" s="88" t="s">
        <v>100</v>
      </c>
      <c r="G1090" s="86">
        <v>110</v>
      </c>
      <c r="H1090" s="86">
        <v>13750</v>
      </c>
      <c r="I1090" s="91"/>
      <c r="J1090" s="91"/>
      <c r="K1090" s="91"/>
      <c r="L1090" s="91"/>
      <c r="M1090" s="91"/>
      <c r="N1090" s="91"/>
      <c r="O1090" s="91"/>
      <c r="P1090" s="91"/>
      <c r="Q1090" s="91"/>
      <c r="R1090" s="91"/>
      <c r="S1090" s="91"/>
      <c r="T1090" s="91"/>
      <c r="U1090" s="91"/>
      <c r="V1090" s="73"/>
      <c r="W1090" s="73"/>
      <c r="AA1090" s="94"/>
    </row>
    <row r="1091" s="66" customFormat="1" ht="31" spans="1:27">
      <c r="A1091" s="77">
        <v>1082</v>
      </c>
      <c r="B1091" s="87"/>
      <c r="C1091" s="87" t="s">
        <v>553</v>
      </c>
      <c r="D1091" s="88"/>
      <c r="E1091" s="89">
        <v>125</v>
      </c>
      <c r="F1091" s="88" t="s">
        <v>100</v>
      </c>
      <c r="G1091" s="86">
        <v>170</v>
      </c>
      <c r="H1091" s="86">
        <v>21250</v>
      </c>
      <c r="I1091" s="91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  <c r="V1091" s="73"/>
      <c r="W1091" s="73"/>
      <c r="AA1091" s="94"/>
    </row>
    <row r="1092" s="66" customFormat="1" spans="1:27">
      <c r="A1092" s="77">
        <v>1083</v>
      </c>
      <c r="B1092" s="87"/>
      <c r="C1092" s="87" t="s">
        <v>554</v>
      </c>
      <c r="D1092" s="88"/>
      <c r="E1092" s="89">
        <v>125</v>
      </c>
      <c r="F1092" s="88" t="s">
        <v>100</v>
      </c>
      <c r="G1092" s="86">
        <v>110</v>
      </c>
      <c r="H1092" s="86">
        <v>13750</v>
      </c>
      <c r="I1092" s="91"/>
      <c r="J1092" s="91"/>
      <c r="K1092" s="91"/>
      <c r="L1092" s="91"/>
      <c r="M1092" s="91"/>
      <c r="N1092" s="91"/>
      <c r="O1092" s="91"/>
      <c r="P1092" s="91"/>
      <c r="Q1092" s="91"/>
      <c r="R1092" s="91"/>
      <c r="S1092" s="91"/>
      <c r="T1092" s="91"/>
      <c r="U1092" s="91"/>
      <c r="V1092" s="73"/>
      <c r="W1092" s="73"/>
      <c r="AA1092" s="94"/>
    </row>
    <row r="1093" s="66" customFormat="1" spans="1:27">
      <c r="A1093" s="77">
        <v>1084</v>
      </c>
      <c r="B1093" s="87"/>
      <c r="C1093" s="87" t="s">
        <v>555</v>
      </c>
      <c r="D1093" s="88"/>
      <c r="E1093" s="89">
        <v>300</v>
      </c>
      <c r="F1093" s="88" t="s">
        <v>100</v>
      </c>
      <c r="G1093" s="86">
        <v>110</v>
      </c>
      <c r="H1093" s="86">
        <v>33000</v>
      </c>
      <c r="I1093" s="91"/>
      <c r="J1093" s="91"/>
      <c r="K1093" s="91"/>
      <c r="L1093" s="91"/>
      <c r="M1093" s="91"/>
      <c r="N1093" s="91"/>
      <c r="O1093" s="91"/>
      <c r="P1093" s="91"/>
      <c r="Q1093" s="91"/>
      <c r="R1093" s="91"/>
      <c r="S1093" s="91"/>
      <c r="T1093" s="91"/>
      <c r="U1093" s="91"/>
      <c r="V1093" s="73"/>
      <c r="W1093" s="73"/>
      <c r="AA1093" s="94"/>
    </row>
    <row r="1094" s="66" customFormat="1" ht="31" spans="1:27">
      <c r="A1094" s="77">
        <v>1085</v>
      </c>
      <c r="B1094" s="87"/>
      <c r="C1094" s="87" t="s">
        <v>556</v>
      </c>
      <c r="D1094" s="88"/>
      <c r="E1094" s="89">
        <v>300</v>
      </c>
      <c r="F1094" s="88" t="s">
        <v>100</v>
      </c>
      <c r="G1094" s="86">
        <v>170</v>
      </c>
      <c r="H1094" s="86">
        <v>51000</v>
      </c>
      <c r="I1094" s="91"/>
      <c r="J1094" s="91"/>
      <c r="K1094" s="91"/>
      <c r="L1094" s="91"/>
      <c r="M1094" s="91"/>
      <c r="N1094" s="91"/>
      <c r="O1094" s="91"/>
      <c r="P1094" s="91"/>
      <c r="Q1094" s="91"/>
      <c r="R1094" s="91"/>
      <c r="S1094" s="91"/>
      <c r="T1094" s="91"/>
      <c r="U1094" s="91"/>
      <c r="V1094" s="73"/>
      <c r="W1094" s="73"/>
      <c r="AA1094" s="94"/>
    </row>
    <row r="1095" s="66" customFormat="1" spans="1:27">
      <c r="A1095" s="77">
        <v>1086</v>
      </c>
      <c r="B1095" s="87"/>
      <c r="C1095" s="87" t="s">
        <v>557</v>
      </c>
      <c r="D1095" s="88"/>
      <c r="E1095" s="89">
        <v>300</v>
      </c>
      <c r="F1095" s="88" t="s">
        <v>100</v>
      </c>
      <c r="G1095" s="86">
        <v>110</v>
      </c>
      <c r="H1095" s="86">
        <v>33000</v>
      </c>
      <c r="I1095" s="91"/>
      <c r="J1095" s="91"/>
      <c r="K1095" s="91"/>
      <c r="L1095" s="91"/>
      <c r="M1095" s="91"/>
      <c r="N1095" s="91"/>
      <c r="O1095" s="91"/>
      <c r="P1095" s="91"/>
      <c r="Q1095" s="91"/>
      <c r="R1095" s="91"/>
      <c r="S1095" s="91"/>
      <c r="T1095" s="91"/>
      <c r="U1095" s="91"/>
      <c r="V1095" s="73"/>
      <c r="W1095" s="73"/>
      <c r="AA1095" s="94"/>
    </row>
    <row r="1096" s="66" customFormat="1" spans="1:27">
      <c r="A1096" s="77">
        <v>1087</v>
      </c>
      <c r="B1096" s="87"/>
      <c r="C1096" s="87" t="s">
        <v>558</v>
      </c>
      <c r="D1096" s="88"/>
      <c r="E1096" s="89">
        <v>228</v>
      </c>
      <c r="F1096" s="88" t="s">
        <v>100</v>
      </c>
      <c r="G1096" s="86">
        <v>110</v>
      </c>
      <c r="H1096" s="86">
        <v>25080</v>
      </c>
      <c r="I1096" s="91"/>
      <c r="J1096" s="91"/>
      <c r="K1096" s="91"/>
      <c r="L1096" s="91"/>
      <c r="M1096" s="91"/>
      <c r="N1096" s="91"/>
      <c r="O1096" s="91"/>
      <c r="P1096" s="91"/>
      <c r="Q1096" s="91"/>
      <c r="R1096" s="91"/>
      <c r="S1096" s="91"/>
      <c r="T1096" s="91"/>
      <c r="U1096" s="91"/>
      <c r="V1096" s="73"/>
      <c r="W1096" s="73"/>
      <c r="AA1096" s="94"/>
    </row>
    <row r="1097" s="66" customFormat="1" ht="31" spans="1:27">
      <c r="A1097" s="77">
        <v>1088</v>
      </c>
      <c r="B1097" s="87"/>
      <c r="C1097" s="87" t="s">
        <v>559</v>
      </c>
      <c r="D1097" s="88"/>
      <c r="E1097" s="89">
        <v>228</v>
      </c>
      <c r="F1097" s="88" t="s">
        <v>100</v>
      </c>
      <c r="G1097" s="86">
        <v>170</v>
      </c>
      <c r="H1097" s="86">
        <v>38760</v>
      </c>
      <c r="I1097" s="91"/>
      <c r="J1097" s="91"/>
      <c r="K1097" s="91"/>
      <c r="L1097" s="91"/>
      <c r="M1097" s="91"/>
      <c r="N1097" s="91"/>
      <c r="O1097" s="91"/>
      <c r="P1097" s="91"/>
      <c r="Q1097" s="91"/>
      <c r="R1097" s="91"/>
      <c r="S1097" s="91"/>
      <c r="T1097" s="91"/>
      <c r="U1097" s="91"/>
      <c r="V1097" s="73"/>
      <c r="W1097" s="73"/>
      <c r="AA1097" s="94"/>
    </row>
    <row r="1098" s="66" customFormat="1" spans="1:27">
      <c r="A1098" s="77">
        <v>1089</v>
      </c>
      <c r="B1098" s="87"/>
      <c r="C1098" s="87" t="s">
        <v>560</v>
      </c>
      <c r="D1098" s="88"/>
      <c r="E1098" s="89">
        <v>150</v>
      </c>
      <c r="F1098" s="88" t="s">
        <v>100</v>
      </c>
      <c r="G1098" s="86">
        <v>110</v>
      </c>
      <c r="H1098" s="86">
        <v>16500</v>
      </c>
      <c r="I1098" s="91"/>
      <c r="J1098" s="91"/>
      <c r="K1098" s="91"/>
      <c r="L1098" s="91"/>
      <c r="M1098" s="91"/>
      <c r="N1098" s="91"/>
      <c r="O1098" s="91"/>
      <c r="P1098" s="91"/>
      <c r="Q1098" s="91"/>
      <c r="R1098" s="91"/>
      <c r="S1098" s="91"/>
      <c r="T1098" s="91"/>
      <c r="U1098" s="91"/>
      <c r="V1098" s="73"/>
      <c r="W1098" s="73"/>
      <c r="AA1098" s="94"/>
    </row>
    <row r="1099" s="66" customFormat="1" ht="31" spans="1:27">
      <c r="A1099" s="77">
        <v>1090</v>
      </c>
      <c r="B1099" s="87"/>
      <c r="C1099" s="87" t="s">
        <v>561</v>
      </c>
      <c r="D1099" s="88"/>
      <c r="E1099" s="89">
        <v>150</v>
      </c>
      <c r="F1099" s="88" t="s">
        <v>100</v>
      </c>
      <c r="G1099" s="86">
        <v>170</v>
      </c>
      <c r="H1099" s="86">
        <v>25500</v>
      </c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73"/>
      <c r="W1099" s="73"/>
      <c r="AA1099" s="94"/>
    </row>
    <row r="1100" s="66" customFormat="1" spans="1:27">
      <c r="A1100" s="77">
        <v>1091</v>
      </c>
      <c r="B1100" s="87"/>
      <c r="C1100" s="87" t="s">
        <v>562</v>
      </c>
      <c r="D1100" s="88"/>
      <c r="E1100" s="89">
        <v>150</v>
      </c>
      <c r="F1100" s="88" t="s">
        <v>100</v>
      </c>
      <c r="G1100" s="86">
        <v>110</v>
      </c>
      <c r="H1100" s="86">
        <v>16500</v>
      </c>
      <c r="I1100" s="91"/>
      <c r="J1100" s="91"/>
      <c r="K1100" s="91"/>
      <c r="L1100" s="91"/>
      <c r="M1100" s="91"/>
      <c r="N1100" s="91"/>
      <c r="O1100" s="91"/>
      <c r="P1100" s="91"/>
      <c r="Q1100" s="91"/>
      <c r="R1100" s="91"/>
      <c r="S1100" s="91"/>
      <c r="T1100" s="91"/>
      <c r="U1100" s="91"/>
      <c r="V1100" s="73"/>
      <c r="W1100" s="73"/>
      <c r="AA1100" s="94"/>
    </row>
    <row r="1101" s="66" customFormat="1" ht="46.5" spans="1:27">
      <c r="A1101" s="77">
        <v>1092</v>
      </c>
      <c r="B1101" s="84" t="s">
        <v>24</v>
      </c>
      <c r="C1101" s="84" t="s">
        <v>389</v>
      </c>
      <c r="D1101" s="85" t="s">
        <v>26</v>
      </c>
      <c r="E1101" s="85"/>
      <c r="F1101" s="85"/>
      <c r="G1101" s="84"/>
      <c r="H1101" s="86">
        <v>399676</v>
      </c>
      <c r="I1101" s="84" t="s">
        <v>27</v>
      </c>
      <c r="J1101" s="92">
        <v>1</v>
      </c>
      <c r="K1101" s="91"/>
      <c r="L1101" s="91"/>
      <c r="M1101" s="91"/>
      <c r="N1101" s="91"/>
      <c r="O1101" s="91"/>
      <c r="P1101" s="91"/>
      <c r="Q1101" s="91"/>
      <c r="R1101" s="91"/>
      <c r="S1101" s="91"/>
      <c r="T1101" s="91"/>
      <c r="U1101" s="91"/>
      <c r="V1101" s="73"/>
      <c r="W1101" s="73"/>
      <c r="AA1101" s="94"/>
    </row>
    <row r="1102" s="66" customFormat="1" ht="31" spans="1:27">
      <c r="A1102" s="77">
        <v>1093</v>
      </c>
      <c r="B1102" s="87"/>
      <c r="C1102" s="87" t="s">
        <v>530</v>
      </c>
      <c r="D1102" s="88"/>
      <c r="E1102" s="89">
        <v>2</v>
      </c>
      <c r="F1102" s="88" t="s">
        <v>110</v>
      </c>
      <c r="G1102" s="86">
        <v>25000</v>
      </c>
      <c r="H1102" s="86">
        <v>50000</v>
      </c>
      <c r="I1102" s="91"/>
      <c r="J1102" s="91"/>
      <c r="K1102" s="91"/>
      <c r="L1102" s="91"/>
      <c r="M1102" s="91"/>
      <c r="N1102" s="91"/>
      <c r="O1102" s="91"/>
      <c r="P1102" s="91"/>
      <c r="Q1102" s="91"/>
      <c r="R1102" s="91"/>
      <c r="S1102" s="91"/>
      <c r="T1102" s="91"/>
      <c r="U1102" s="91"/>
      <c r="V1102" s="73"/>
      <c r="W1102" s="73"/>
      <c r="AA1102" s="94"/>
    </row>
    <row r="1103" s="66" customFormat="1" spans="1:27">
      <c r="A1103" s="77">
        <v>1094</v>
      </c>
      <c r="B1103" s="87"/>
      <c r="C1103" s="87" t="s">
        <v>531</v>
      </c>
      <c r="D1103" s="88"/>
      <c r="E1103" s="89">
        <v>2</v>
      </c>
      <c r="F1103" s="88" t="s">
        <v>110</v>
      </c>
      <c r="G1103" s="86">
        <v>15000</v>
      </c>
      <c r="H1103" s="86">
        <v>30000</v>
      </c>
      <c r="I1103" s="91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  <c r="V1103" s="73"/>
      <c r="W1103" s="73"/>
      <c r="AA1103" s="94"/>
    </row>
    <row r="1104" s="66" customFormat="1" spans="1:27">
      <c r="A1104" s="77">
        <v>1095</v>
      </c>
      <c r="B1104" s="87"/>
      <c r="C1104" s="87" t="s">
        <v>532</v>
      </c>
      <c r="D1104" s="88"/>
      <c r="E1104" s="89">
        <v>2</v>
      </c>
      <c r="F1104" s="88" t="s">
        <v>110</v>
      </c>
      <c r="G1104" s="86">
        <v>15000</v>
      </c>
      <c r="H1104" s="86">
        <v>30000</v>
      </c>
      <c r="I1104" s="91"/>
      <c r="J1104" s="91"/>
      <c r="K1104" s="91"/>
      <c r="L1104" s="91"/>
      <c r="M1104" s="91"/>
      <c r="N1104" s="91"/>
      <c r="O1104" s="91"/>
      <c r="P1104" s="91"/>
      <c r="Q1104" s="91"/>
      <c r="R1104" s="91"/>
      <c r="S1104" s="91"/>
      <c r="T1104" s="91"/>
      <c r="U1104" s="91"/>
      <c r="V1104" s="73"/>
      <c r="W1104" s="73"/>
      <c r="AA1104" s="94"/>
    </row>
    <row r="1105" s="66" customFormat="1" spans="1:27">
      <c r="A1105" s="77">
        <v>1096</v>
      </c>
      <c r="B1105" s="87"/>
      <c r="C1105" s="87" t="s">
        <v>533</v>
      </c>
      <c r="D1105" s="88"/>
      <c r="E1105" s="89">
        <v>2</v>
      </c>
      <c r="F1105" s="88" t="s">
        <v>110</v>
      </c>
      <c r="G1105" s="86">
        <v>32000</v>
      </c>
      <c r="H1105" s="86">
        <v>64000</v>
      </c>
      <c r="I1105" s="91"/>
      <c r="J1105" s="91"/>
      <c r="K1105" s="91"/>
      <c r="L1105" s="91"/>
      <c r="M1105" s="91"/>
      <c r="N1105" s="91"/>
      <c r="O1105" s="91"/>
      <c r="P1105" s="91"/>
      <c r="Q1105" s="91"/>
      <c r="R1105" s="91"/>
      <c r="S1105" s="91"/>
      <c r="T1105" s="91"/>
      <c r="U1105" s="91"/>
      <c r="V1105" s="73"/>
      <c r="W1105" s="73"/>
      <c r="AA1105" s="94"/>
    </row>
    <row r="1106" s="66" customFormat="1" spans="1:27">
      <c r="A1106" s="77">
        <v>1097</v>
      </c>
      <c r="B1106" s="87"/>
      <c r="C1106" s="87" t="s">
        <v>534</v>
      </c>
      <c r="D1106" s="88"/>
      <c r="E1106" s="89">
        <v>1</v>
      </c>
      <c r="F1106" s="88" t="s">
        <v>110</v>
      </c>
      <c r="G1106" s="86">
        <v>15000</v>
      </c>
      <c r="H1106" s="86">
        <v>15000</v>
      </c>
      <c r="I1106" s="91"/>
      <c r="J1106" s="91"/>
      <c r="K1106" s="91"/>
      <c r="L1106" s="91"/>
      <c r="M1106" s="91"/>
      <c r="N1106" s="91"/>
      <c r="O1106" s="91"/>
      <c r="P1106" s="91"/>
      <c r="Q1106" s="91"/>
      <c r="R1106" s="91"/>
      <c r="S1106" s="91"/>
      <c r="T1106" s="91"/>
      <c r="U1106" s="91"/>
      <c r="V1106" s="73"/>
      <c r="W1106" s="73"/>
      <c r="AA1106" s="94"/>
    </row>
    <row r="1107" s="66" customFormat="1" spans="1:27">
      <c r="A1107" s="77">
        <v>1098</v>
      </c>
      <c r="B1107" s="87"/>
      <c r="C1107" s="87" t="s">
        <v>535</v>
      </c>
      <c r="D1107" s="88"/>
      <c r="E1107" s="89">
        <v>1</v>
      </c>
      <c r="F1107" s="88" t="s">
        <v>110</v>
      </c>
      <c r="G1107" s="86">
        <v>15000</v>
      </c>
      <c r="H1107" s="86">
        <v>15000</v>
      </c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73"/>
      <c r="W1107" s="73"/>
      <c r="AA1107" s="94"/>
    </row>
    <row r="1108" s="66" customFormat="1" ht="31" spans="1:27">
      <c r="A1108" s="77">
        <v>1099</v>
      </c>
      <c r="B1108" s="87"/>
      <c r="C1108" s="87" t="s">
        <v>536</v>
      </c>
      <c r="D1108" s="88"/>
      <c r="E1108" s="89">
        <v>2</v>
      </c>
      <c r="F1108" s="88" t="s">
        <v>110</v>
      </c>
      <c r="G1108" s="86">
        <v>2500</v>
      </c>
      <c r="H1108" s="86">
        <v>5000</v>
      </c>
      <c r="I1108" s="91"/>
      <c r="J1108" s="91"/>
      <c r="K1108" s="91"/>
      <c r="L1108" s="91"/>
      <c r="M1108" s="91"/>
      <c r="N1108" s="91"/>
      <c r="O1108" s="91"/>
      <c r="P1108" s="91"/>
      <c r="Q1108" s="91"/>
      <c r="R1108" s="91"/>
      <c r="S1108" s="91"/>
      <c r="T1108" s="91"/>
      <c r="U1108" s="91"/>
      <c r="V1108" s="73"/>
      <c r="W1108" s="73"/>
      <c r="AA1108" s="94"/>
    </row>
    <row r="1109" s="66" customFormat="1" spans="1:27">
      <c r="A1109" s="77">
        <v>1100</v>
      </c>
      <c r="B1109" s="87"/>
      <c r="C1109" s="87" t="s">
        <v>537</v>
      </c>
      <c r="D1109" s="88"/>
      <c r="E1109" s="89">
        <v>150</v>
      </c>
      <c r="F1109" s="88" t="s">
        <v>124</v>
      </c>
      <c r="G1109" s="86">
        <v>400</v>
      </c>
      <c r="H1109" s="86">
        <v>60000</v>
      </c>
      <c r="I1109" s="91"/>
      <c r="J1109" s="91"/>
      <c r="K1109" s="91"/>
      <c r="L1109" s="91"/>
      <c r="M1109" s="91"/>
      <c r="N1109" s="91"/>
      <c r="O1109" s="91"/>
      <c r="P1109" s="91"/>
      <c r="Q1109" s="91"/>
      <c r="R1109" s="91"/>
      <c r="S1109" s="91"/>
      <c r="T1109" s="91"/>
      <c r="U1109" s="91"/>
      <c r="V1109" s="73"/>
      <c r="W1109" s="73"/>
      <c r="AA1109" s="94"/>
    </row>
    <row r="1110" s="66" customFormat="1" spans="1:27">
      <c r="A1110" s="77">
        <v>1101</v>
      </c>
      <c r="B1110" s="87"/>
      <c r="C1110" s="87" t="s">
        <v>538</v>
      </c>
      <c r="D1110" s="88"/>
      <c r="E1110" s="89">
        <v>150</v>
      </c>
      <c r="F1110" s="88" t="s">
        <v>124</v>
      </c>
      <c r="G1110" s="86">
        <v>400</v>
      </c>
      <c r="H1110" s="86">
        <v>60000</v>
      </c>
      <c r="I1110" s="91"/>
      <c r="J1110" s="91"/>
      <c r="K1110" s="91"/>
      <c r="L1110" s="91"/>
      <c r="M1110" s="91"/>
      <c r="N1110" s="91"/>
      <c r="O1110" s="91"/>
      <c r="P1110" s="91"/>
      <c r="Q1110" s="91"/>
      <c r="R1110" s="91"/>
      <c r="S1110" s="91"/>
      <c r="T1110" s="91"/>
      <c r="U1110" s="91"/>
      <c r="V1110" s="73"/>
      <c r="W1110" s="73"/>
      <c r="AA1110" s="94"/>
    </row>
    <row r="1111" s="66" customFormat="1" spans="1:27">
      <c r="A1111" s="77">
        <v>1102</v>
      </c>
      <c r="B1111" s="87"/>
      <c r="C1111" s="87" t="s">
        <v>539</v>
      </c>
      <c r="D1111" s="88"/>
      <c r="E1111" s="89">
        <v>150</v>
      </c>
      <c r="F1111" s="88" t="s">
        <v>124</v>
      </c>
      <c r="G1111" s="86">
        <v>350</v>
      </c>
      <c r="H1111" s="86">
        <v>52500</v>
      </c>
      <c r="I1111" s="91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  <c r="V1111" s="73"/>
      <c r="W1111" s="73"/>
      <c r="AA1111" s="94"/>
    </row>
    <row r="1112" s="66" customFormat="1" ht="31" spans="1:27">
      <c r="A1112" s="77">
        <v>1103</v>
      </c>
      <c r="B1112" s="87"/>
      <c r="C1112" s="87" t="s">
        <v>540</v>
      </c>
      <c r="D1112" s="88"/>
      <c r="E1112" s="89">
        <v>2</v>
      </c>
      <c r="F1112" s="88" t="s">
        <v>100</v>
      </c>
      <c r="G1112" s="86">
        <v>2500</v>
      </c>
      <c r="H1112" s="86">
        <v>5000</v>
      </c>
      <c r="I1112" s="91"/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1"/>
      <c r="U1112" s="91"/>
      <c r="V1112" s="73"/>
      <c r="W1112" s="73"/>
      <c r="AA1112" s="94"/>
    </row>
    <row r="1113" s="66" customFormat="1" ht="31" spans="1:27">
      <c r="A1113" s="77">
        <v>1104</v>
      </c>
      <c r="B1113" s="87"/>
      <c r="C1113" s="87" t="s">
        <v>541</v>
      </c>
      <c r="D1113" s="88"/>
      <c r="E1113" s="89">
        <v>2</v>
      </c>
      <c r="F1113" s="88" t="s">
        <v>100</v>
      </c>
      <c r="G1113" s="86">
        <v>4000</v>
      </c>
      <c r="H1113" s="86">
        <v>8000</v>
      </c>
      <c r="I1113" s="91"/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1"/>
      <c r="U1113" s="91"/>
      <c r="V1113" s="73"/>
      <c r="W1113" s="73"/>
      <c r="AA1113" s="94"/>
    </row>
    <row r="1114" s="66" customFormat="1" spans="1:27">
      <c r="A1114" s="77">
        <v>1105</v>
      </c>
      <c r="B1114" s="87"/>
      <c r="C1114" s="87" t="s">
        <v>542</v>
      </c>
      <c r="D1114" s="88"/>
      <c r="E1114" s="89">
        <v>1</v>
      </c>
      <c r="F1114" s="88" t="s">
        <v>310</v>
      </c>
      <c r="G1114" s="86">
        <v>1500</v>
      </c>
      <c r="H1114" s="86">
        <v>1500</v>
      </c>
      <c r="I1114" s="91"/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1"/>
      <c r="U1114" s="91"/>
      <c r="V1114" s="73"/>
      <c r="W1114" s="73"/>
      <c r="AA1114" s="94"/>
    </row>
    <row r="1115" s="66" customFormat="1" spans="1:27">
      <c r="A1115" s="77">
        <v>1106</v>
      </c>
      <c r="B1115" s="87"/>
      <c r="C1115" s="87" t="s">
        <v>543</v>
      </c>
      <c r="D1115" s="88"/>
      <c r="E1115" s="89">
        <v>1</v>
      </c>
      <c r="F1115" s="88" t="s">
        <v>137</v>
      </c>
      <c r="G1115" s="86">
        <v>3676</v>
      </c>
      <c r="H1115" s="86">
        <v>3676</v>
      </c>
      <c r="I1115" s="91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  <c r="V1115" s="73"/>
      <c r="W1115" s="73"/>
      <c r="AA1115" s="94"/>
    </row>
    <row r="1116" ht="31" spans="1:21">
      <c r="A1116" s="77">
        <v>1107</v>
      </c>
      <c r="B1116" s="85" t="s">
        <v>24</v>
      </c>
      <c r="C1116" s="85" t="s">
        <v>375</v>
      </c>
      <c r="D1116" s="85" t="s">
        <v>26</v>
      </c>
      <c r="E1116" s="85"/>
      <c r="F1116" s="85"/>
      <c r="G1116" s="85"/>
      <c r="H1116" s="95">
        <v>67200</v>
      </c>
      <c r="I1116" s="85" t="s">
        <v>27</v>
      </c>
      <c r="J1116" s="92"/>
      <c r="K1116" s="92"/>
      <c r="L1116" s="92"/>
      <c r="M1116" s="92"/>
      <c r="N1116" s="92"/>
      <c r="O1116" s="92"/>
      <c r="P1116" s="92">
        <v>1</v>
      </c>
      <c r="Q1116" s="92"/>
      <c r="R1116" s="92"/>
      <c r="S1116" s="92"/>
      <c r="T1116" s="92"/>
      <c r="U1116" s="92"/>
    </row>
    <row r="1117" s="66" customFormat="1" spans="1:27">
      <c r="A1117" s="77">
        <v>1108</v>
      </c>
      <c r="B1117" s="87"/>
      <c r="C1117" s="87" t="s">
        <v>563</v>
      </c>
      <c r="D1117" s="88"/>
      <c r="E1117" s="89">
        <v>280</v>
      </c>
      <c r="F1117" s="88" t="s">
        <v>124</v>
      </c>
      <c r="G1117" s="86">
        <v>120</v>
      </c>
      <c r="H1117" s="86">
        <v>33600</v>
      </c>
      <c r="I1117" s="91"/>
      <c r="J1117" s="91"/>
      <c r="K1117" s="91"/>
      <c r="L1117" s="91"/>
      <c r="M1117" s="91"/>
      <c r="N1117" s="91"/>
      <c r="O1117" s="91"/>
      <c r="P1117" s="91"/>
      <c r="Q1117" s="91"/>
      <c r="R1117" s="91"/>
      <c r="S1117" s="91"/>
      <c r="T1117" s="91"/>
      <c r="U1117" s="91"/>
      <c r="V1117" s="73"/>
      <c r="W1117" s="73"/>
      <c r="AA1117" s="94"/>
    </row>
    <row r="1118" s="66" customFormat="1" spans="1:27">
      <c r="A1118" s="77">
        <v>1109</v>
      </c>
      <c r="B1118" s="87"/>
      <c r="C1118" s="87" t="s">
        <v>564</v>
      </c>
      <c r="D1118" s="88"/>
      <c r="E1118" s="89">
        <v>280</v>
      </c>
      <c r="F1118" s="88" t="s">
        <v>124</v>
      </c>
      <c r="G1118" s="86">
        <v>120</v>
      </c>
      <c r="H1118" s="86">
        <v>33600</v>
      </c>
      <c r="I1118" s="91"/>
      <c r="J1118" s="91"/>
      <c r="K1118" s="91"/>
      <c r="L1118" s="91"/>
      <c r="M1118" s="91"/>
      <c r="N1118" s="91"/>
      <c r="O1118" s="91"/>
      <c r="P1118" s="91"/>
      <c r="Q1118" s="91"/>
      <c r="R1118" s="91"/>
      <c r="S1118" s="91"/>
      <c r="T1118" s="91"/>
      <c r="U1118" s="91"/>
      <c r="V1118" s="73"/>
      <c r="W1118" s="73"/>
      <c r="AA1118" s="94"/>
    </row>
    <row r="1119" s="66" customFormat="1" ht="31" spans="1:27">
      <c r="A1119" s="77">
        <v>1110</v>
      </c>
      <c r="B1119" s="84" t="s">
        <v>24</v>
      </c>
      <c r="C1119" s="84" t="s">
        <v>377</v>
      </c>
      <c r="D1119" s="85" t="s">
        <v>26</v>
      </c>
      <c r="E1119" s="85"/>
      <c r="F1119" s="85"/>
      <c r="G1119" s="84"/>
      <c r="H1119" s="86">
        <v>399676</v>
      </c>
      <c r="I1119" s="84" t="s">
        <v>27</v>
      </c>
      <c r="J1119" s="91"/>
      <c r="K1119" s="91"/>
      <c r="L1119" s="91"/>
      <c r="M1119" s="92">
        <v>1</v>
      </c>
      <c r="N1119" s="91"/>
      <c r="O1119" s="91"/>
      <c r="P1119" s="91"/>
      <c r="Q1119" s="91"/>
      <c r="R1119" s="91"/>
      <c r="S1119" s="91"/>
      <c r="T1119" s="91"/>
      <c r="U1119" s="91"/>
      <c r="V1119" s="73"/>
      <c r="W1119" s="73"/>
      <c r="AA1119" s="94"/>
    </row>
    <row r="1120" s="66" customFormat="1" ht="31" spans="1:27">
      <c r="A1120" s="77">
        <v>1111</v>
      </c>
      <c r="B1120" s="87"/>
      <c r="C1120" s="87" t="s">
        <v>530</v>
      </c>
      <c r="D1120" s="88"/>
      <c r="E1120" s="89">
        <v>2</v>
      </c>
      <c r="F1120" s="88" t="s">
        <v>110</v>
      </c>
      <c r="G1120" s="86">
        <v>25000</v>
      </c>
      <c r="H1120" s="86">
        <v>50000</v>
      </c>
      <c r="I1120" s="91"/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1"/>
      <c r="U1120" s="91"/>
      <c r="V1120" s="73"/>
      <c r="W1120" s="73"/>
      <c r="AA1120" s="94"/>
    </row>
    <row r="1121" s="66" customFormat="1" spans="1:27">
      <c r="A1121" s="77">
        <v>1112</v>
      </c>
      <c r="B1121" s="87"/>
      <c r="C1121" s="87" t="s">
        <v>531</v>
      </c>
      <c r="D1121" s="88"/>
      <c r="E1121" s="89">
        <v>2</v>
      </c>
      <c r="F1121" s="88" t="s">
        <v>110</v>
      </c>
      <c r="G1121" s="86">
        <v>15000</v>
      </c>
      <c r="H1121" s="86">
        <v>30000</v>
      </c>
      <c r="I1121" s="91"/>
      <c r="J1121" s="91"/>
      <c r="K1121" s="91"/>
      <c r="L1121" s="91"/>
      <c r="M1121" s="91"/>
      <c r="N1121" s="91"/>
      <c r="O1121" s="91"/>
      <c r="P1121" s="91"/>
      <c r="Q1121" s="91"/>
      <c r="R1121" s="91"/>
      <c r="S1121" s="91"/>
      <c r="T1121" s="91"/>
      <c r="U1121" s="91"/>
      <c r="V1121" s="73"/>
      <c r="W1121" s="73"/>
      <c r="AA1121" s="94"/>
    </row>
    <row r="1122" s="66" customFormat="1" spans="1:27">
      <c r="A1122" s="77">
        <v>1113</v>
      </c>
      <c r="B1122" s="87"/>
      <c r="C1122" s="87" t="s">
        <v>532</v>
      </c>
      <c r="D1122" s="88"/>
      <c r="E1122" s="89">
        <v>2</v>
      </c>
      <c r="F1122" s="88" t="s">
        <v>110</v>
      </c>
      <c r="G1122" s="86">
        <v>15000</v>
      </c>
      <c r="H1122" s="86">
        <v>30000</v>
      </c>
      <c r="I1122" s="91"/>
      <c r="J1122" s="91"/>
      <c r="K1122" s="91"/>
      <c r="L1122" s="91"/>
      <c r="M1122" s="91"/>
      <c r="N1122" s="91"/>
      <c r="O1122" s="91"/>
      <c r="P1122" s="91"/>
      <c r="Q1122" s="91"/>
      <c r="R1122" s="91"/>
      <c r="S1122" s="91"/>
      <c r="T1122" s="91"/>
      <c r="U1122" s="91"/>
      <c r="V1122" s="73"/>
      <c r="W1122" s="73"/>
      <c r="AA1122" s="94"/>
    </row>
    <row r="1123" s="66" customFormat="1" spans="1:27">
      <c r="A1123" s="77">
        <v>1114</v>
      </c>
      <c r="B1123" s="87"/>
      <c r="C1123" s="87" t="s">
        <v>533</v>
      </c>
      <c r="D1123" s="88"/>
      <c r="E1123" s="89">
        <v>2</v>
      </c>
      <c r="F1123" s="88" t="s">
        <v>110</v>
      </c>
      <c r="G1123" s="86">
        <v>32000</v>
      </c>
      <c r="H1123" s="86">
        <v>64000</v>
      </c>
      <c r="I1123" s="91"/>
      <c r="J1123" s="91"/>
      <c r="K1123" s="91"/>
      <c r="L1123" s="91"/>
      <c r="M1123" s="91"/>
      <c r="N1123" s="91"/>
      <c r="O1123" s="91"/>
      <c r="P1123" s="91"/>
      <c r="Q1123" s="91"/>
      <c r="R1123" s="91"/>
      <c r="S1123" s="91"/>
      <c r="T1123" s="91"/>
      <c r="U1123" s="91"/>
      <c r="V1123" s="73"/>
      <c r="W1123" s="73"/>
      <c r="AA1123" s="94"/>
    </row>
    <row r="1124" s="66" customFormat="1" spans="1:27">
      <c r="A1124" s="77">
        <v>1115</v>
      </c>
      <c r="B1124" s="87"/>
      <c r="C1124" s="87" t="s">
        <v>534</v>
      </c>
      <c r="D1124" s="88"/>
      <c r="E1124" s="89">
        <v>1</v>
      </c>
      <c r="F1124" s="88" t="s">
        <v>110</v>
      </c>
      <c r="G1124" s="86">
        <v>15000</v>
      </c>
      <c r="H1124" s="86">
        <v>15000</v>
      </c>
      <c r="I1124" s="91"/>
      <c r="J1124" s="91"/>
      <c r="K1124" s="91"/>
      <c r="L1124" s="91"/>
      <c r="M1124" s="91"/>
      <c r="N1124" s="91"/>
      <c r="O1124" s="91"/>
      <c r="P1124" s="91"/>
      <c r="Q1124" s="91"/>
      <c r="R1124" s="91"/>
      <c r="S1124" s="91"/>
      <c r="T1124" s="91"/>
      <c r="U1124" s="91"/>
      <c r="V1124" s="73"/>
      <c r="W1124" s="73"/>
      <c r="AA1124" s="94"/>
    </row>
    <row r="1125" s="66" customFormat="1" spans="1:27">
      <c r="A1125" s="77">
        <v>1116</v>
      </c>
      <c r="B1125" s="87"/>
      <c r="C1125" s="87" t="s">
        <v>535</v>
      </c>
      <c r="D1125" s="88"/>
      <c r="E1125" s="89">
        <v>1</v>
      </c>
      <c r="F1125" s="88" t="s">
        <v>110</v>
      </c>
      <c r="G1125" s="86">
        <v>15000</v>
      </c>
      <c r="H1125" s="86">
        <v>15000</v>
      </c>
      <c r="I1125" s="91"/>
      <c r="J1125" s="91"/>
      <c r="K1125" s="91"/>
      <c r="L1125" s="91"/>
      <c r="M1125" s="91"/>
      <c r="N1125" s="91"/>
      <c r="O1125" s="91"/>
      <c r="P1125" s="91"/>
      <c r="Q1125" s="91"/>
      <c r="R1125" s="91"/>
      <c r="S1125" s="91"/>
      <c r="T1125" s="91"/>
      <c r="U1125" s="91"/>
      <c r="V1125" s="73"/>
      <c r="W1125" s="73"/>
      <c r="AA1125" s="94"/>
    </row>
    <row r="1126" s="66" customFormat="1" ht="31" spans="1:27">
      <c r="A1126" s="77">
        <v>1117</v>
      </c>
      <c r="B1126" s="87"/>
      <c r="C1126" s="87" t="s">
        <v>536</v>
      </c>
      <c r="D1126" s="88"/>
      <c r="E1126" s="89">
        <v>2</v>
      </c>
      <c r="F1126" s="88" t="s">
        <v>110</v>
      </c>
      <c r="G1126" s="86">
        <v>2500</v>
      </c>
      <c r="H1126" s="86">
        <v>5000</v>
      </c>
      <c r="I1126" s="91"/>
      <c r="J1126" s="91"/>
      <c r="K1126" s="91"/>
      <c r="L1126" s="91"/>
      <c r="M1126" s="91"/>
      <c r="N1126" s="91"/>
      <c r="O1126" s="91"/>
      <c r="P1126" s="91"/>
      <c r="Q1126" s="91"/>
      <c r="R1126" s="91"/>
      <c r="S1126" s="91"/>
      <c r="T1126" s="91"/>
      <c r="U1126" s="91"/>
      <c r="V1126" s="73"/>
      <c r="W1126" s="73"/>
      <c r="AA1126" s="94"/>
    </row>
    <row r="1127" s="66" customFormat="1" spans="1:27">
      <c r="A1127" s="77">
        <v>1118</v>
      </c>
      <c r="B1127" s="87"/>
      <c r="C1127" s="87" t="s">
        <v>537</v>
      </c>
      <c r="D1127" s="88"/>
      <c r="E1127" s="89">
        <v>150</v>
      </c>
      <c r="F1127" s="88" t="s">
        <v>124</v>
      </c>
      <c r="G1127" s="86">
        <v>400</v>
      </c>
      <c r="H1127" s="86">
        <v>60000</v>
      </c>
      <c r="I1127" s="91"/>
      <c r="J1127" s="91"/>
      <c r="K1127" s="91"/>
      <c r="L1127" s="91"/>
      <c r="M1127" s="91"/>
      <c r="N1127" s="91"/>
      <c r="O1127" s="91"/>
      <c r="P1127" s="91"/>
      <c r="Q1127" s="91"/>
      <c r="R1127" s="91"/>
      <c r="S1127" s="91"/>
      <c r="T1127" s="91"/>
      <c r="U1127" s="91"/>
      <c r="V1127" s="73"/>
      <c r="W1127" s="73"/>
      <c r="AA1127" s="94"/>
    </row>
    <row r="1128" s="66" customFormat="1" spans="1:27">
      <c r="A1128" s="77">
        <v>1119</v>
      </c>
      <c r="B1128" s="87"/>
      <c r="C1128" s="87" t="s">
        <v>538</v>
      </c>
      <c r="D1128" s="88"/>
      <c r="E1128" s="89">
        <v>150</v>
      </c>
      <c r="F1128" s="88" t="s">
        <v>124</v>
      </c>
      <c r="G1128" s="86">
        <v>400</v>
      </c>
      <c r="H1128" s="86">
        <v>60000</v>
      </c>
      <c r="I1128" s="91"/>
      <c r="J1128" s="91"/>
      <c r="K1128" s="91"/>
      <c r="L1128" s="91"/>
      <c r="M1128" s="91"/>
      <c r="N1128" s="91"/>
      <c r="O1128" s="91"/>
      <c r="P1128" s="91"/>
      <c r="Q1128" s="91"/>
      <c r="R1128" s="91"/>
      <c r="S1128" s="91"/>
      <c r="T1128" s="91"/>
      <c r="U1128" s="91"/>
      <c r="V1128" s="73"/>
      <c r="W1128" s="73"/>
      <c r="AA1128" s="94"/>
    </row>
    <row r="1129" s="66" customFormat="1" spans="1:27">
      <c r="A1129" s="77">
        <v>1120</v>
      </c>
      <c r="B1129" s="87"/>
      <c r="C1129" s="87" t="s">
        <v>539</v>
      </c>
      <c r="D1129" s="88"/>
      <c r="E1129" s="89">
        <v>150</v>
      </c>
      <c r="F1129" s="88" t="s">
        <v>124</v>
      </c>
      <c r="G1129" s="86">
        <v>350</v>
      </c>
      <c r="H1129" s="86">
        <v>52500</v>
      </c>
      <c r="I1129" s="91"/>
      <c r="J1129" s="91"/>
      <c r="K1129" s="91"/>
      <c r="L1129" s="91"/>
      <c r="M1129" s="91"/>
      <c r="N1129" s="91"/>
      <c r="O1129" s="91"/>
      <c r="P1129" s="91"/>
      <c r="Q1129" s="91"/>
      <c r="R1129" s="91"/>
      <c r="S1129" s="91"/>
      <c r="T1129" s="91"/>
      <c r="U1129" s="91"/>
      <c r="V1129" s="73"/>
      <c r="W1129" s="73"/>
      <c r="AA1129" s="94"/>
    </row>
    <row r="1130" s="66" customFormat="1" ht="31" spans="1:27">
      <c r="A1130" s="77">
        <v>1121</v>
      </c>
      <c r="B1130" s="87"/>
      <c r="C1130" s="87" t="s">
        <v>540</v>
      </c>
      <c r="D1130" s="88"/>
      <c r="E1130" s="89">
        <v>2</v>
      </c>
      <c r="F1130" s="88" t="s">
        <v>100</v>
      </c>
      <c r="G1130" s="86">
        <v>2500</v>
      </c>
      <c r="H1130" s="86">
        <v>5000</v>
      </c>
      <c r="I1130" s="91"/>
      <c r="J1130" s="91"/>
      <c r="K1130" s="91"/>
      <c r="L1130" s="91"/>
      <c r="M1130" s="91"/>
      <c r="N1130" s="91"/>
      <c r="O1130" s="91"/>
      <c r="P1130" s="91"/>
      <c r="Q1130" s="91"/>
      <c r="R1130" s="91"/>
      <c r="S1130" s="91"/>
      <c r="T1130" s="91"/>
      <c r="U1130" s="91"/>
      <c r="V1130" s="73"/>
      <c r="W1130" s="73"/>
      <c r="AA1130" s="94"/>
    </row>
    <row r="1131" s="66" customFormat="1" ht="31" spans="1:27">
      <c r="A1131" s="77">
        <v>1122</v>
      </c>
      <c r="B1131" s="87"/>
      <c r="C1131" s="87" t="s">
        <v>541</v>
      </c>
      <c r="D1131" s="88"/>
      <c r="E1131" s="89">
        <v>2</v>
      </c>
      <c r="F1131" s="88" t="s">
        <v>100</v>
      </c>
      <c r="G1131" s="86">
        <v>4000</v>
      </c>
      <c r="H1131" s="86">
        <v>8000</v>
      </c>
      <c r="I1131" s="91"/>
      <c r="J1131" s="91"/>
      <c r="K1131" s="91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  <c r="V1131" s="73"/>
      <c r="W1131" s="73"/>
      <c r="AA1131" s="94"/>
    </row>
    <row r="1132" s="66" customFormat="1" spans="1:27">
      <c r="A1132" s="77">
        <v>1123</v>
      </c>
      <c r="B1132" s="87"/>
      <c r="C1132" s="87" t="s">
        <v>542</v>
      </c>
      <c r="D1132" s="88"/>
      <c r="E1132" s="89">
        <v>1</v>
      </c>
      <c r="F1132" s="88" t="s">
        <v>310</v>
      </c>
      <c r="G1132" s="86">
        <v>1500</v>
      </c>
      <c r="H1132" s="86">
        <v>1500</v>
      </c>
      <c r="I1132" s="91"/>
      <c r="J1132" s="91"/>
      <c r="K1132" s="91"/>
      <c r="L1132" s="91"/>
      <c r="M1132" s="91"/>
      <c r="N1132" s="91"/>
      <c r="O1132" s="91"/>
      <c r="P1132" s="91"/>
      <c r="Q1132" s="91"/>
      <c r="R1132" s="91"/>
      <c r="S1132" s="91"/>
      <c r="T1132" s="91"/>
      <c r="U1132" s="91"/>
      <c r="V1132" s="73"/>
      <c r="W1132" s="73"/>
      <c r="AA1132" s="94"/>
    </row>
    <row r="1133" s="66" customFormat="1" spans="1:27">
      <c r="A1133" s="77">
        <v>1124</v>
      </c>
      <c r="B1133" s="87"/>
      <c r="C1133" s="87" t="s">
        <v>543</v>
      </c>
      <c r="D1133" s="88"/>
      <c r="E1133" s="89">
        <v>1</v>
      </c>
      <c r="F1133" s="88" t="s">
        <v>137</v>
      </c>
      <c r="G1133" s="86">
        <v>3676</v>
      </c>
      <c r="H1133" s="86">
        <v>3676</v>
      </c>
      <c r="I1133" s="91"/>
      <c r="J1133" s="91"/>
      <c r="K1133" s="91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  <c r="V1133" s="73"/>
      <c r="W1133" s="73"/>
      <c r="AA1133" s="94"/>
    </row>
    <row r="1134" s="66" customFormat="1" spans="1:27">
      <c r="A1134" s="77">
        <v>1125</v>
      </c>
      <c r="B1134" s="84" t="s">
        <v>24</v>
      </c>
      <c r="C1134" s="84" t="s">
        <v>391</v>
      </c>
      <c r="D1134" s="85" t="s">
        <v>26</v>
      </c>
      <c r="E1134" s="85"/>
      <c r="F1134" s="85"/>
      <c r="G1134" s="84"/>
      <c r="H1134" s="86">
        <v>168400</v>
      </c>
      <c r="I1134" s="84" t="s">
        <v>27</v>
      </c>
      <c r="J1134" s="92">
        <v>1</v>
      </c>
      <c r="K1134" s="92"/>
      <c r="L1134" s="92"/>
      <c r="M1134" s="92"/>
      <c r="N1134" s="92"/>
      <c r="O1134" s="92"/>
      <c r="P1134" s="92">
        <v>1</v>
      </c>
      <c r="Q1134" s="91"/>
      <c r="R1134" s="91"/>
      <c r="S1134" s="91"/>
      <c r="T1134" s="91"/>
      <c r="U1134" s="91"/>
      <c r="V1134" s="73"/>
      <c r="W1134" s="73"/>
      <c r="AA1134" s="94"/>
    </row>
    <row r="1135" s="66" customFormat="1" spans="1:27">
      <c r="A1135" s="77">
        <v>1126</v>
      </c>
      <c r="B1135" s="87"/>
      <c r="C1135" s="87" t="s">
        <v>565</v>
      </c>
      <c r="D1135" s="88"/>
      <c r="E1135" s="89">
        <v>2</v>
      </c>
      <c r="F1135" s="88" t="s">
        <v>137</v>
      </c>
      <c r="G1135" s="86">
        <v>5000</v>
      </c>
      <c r="H1135" s="86">
        <v>10000</v>
      </c>
      <c r="I1135" s="91"/>
      <c r="J1135" s="91"/>
      <c r="K1135" s="91"/>
      <c r="L1135" s="91"/>
      <c r="M1135" s="91"/>
      <c r="N1135" s="91"/>
      <c r="O1135" s="91"/>
      <c r="P1135" s="91"/>
      <c r="Q1135" s="91"/>
      <c r="R1135" s="91"/>
      <c r="S1135" s="91"/>
      <c r="T1135" s="91"/>
      <c r="U1135" s="91"/>
      <c r="V1135" s="73"/>
      <c r="W1135" s="73"/>
      <c r="AA1135" s="94"/>
    </row>
    <row r="1136" s="66" customFormat="1" spans="1:27">
      <c r="A1136" s="77">
        <v>1127</v>
      </c>
      <c r="B1136" s="87"/>
      <c r="C1136" s="87" t="s">
        <v>566</v>
      </c>
      <c r="D1136" s="88"/>
      <c r="E1136" s="89">
        <v>600</v>
      </c>
      <c r="F1136" s="88" t="s">
        <v>100</v>
      </c>
      <c r="G1136" s="86">
        <v>120</v>
      </c>
      <c r="H1136" s="86">
        <v>72000</v>
      </c>
      <c r="I1136" s="91"/>
      <c r="J1136" s="91"/>
      <c r="K1136" s="91"/>
      <c r="L1136" s="91"/>
      <c r="M1136" s="91"/>
      <c r="N1136" s="91"/>
      <c r="O1136" s="91"/>
      <c r="P1136" s="91"/>
      <c r="Q1136" s="91"/>
      <c r="R1136" s="91"/>
      <c r="S1136" s="91"/>
      <c r="T1136" s="91"/>
      <c r="U1136" s="91"/>
      <c r="V1136" s="73"/>
      <c r="W1136" s="73"/>
      <c r="AA1136" s="94"/>
    </row>
    <row r="1137" s="66" customFormat="1" spans="1:27">
      <c r="A1137" s="77">
        <v>1128</v>
      </c>
      <c r="B1137" s="87"/>
      <c r="C1137" s="87" t="s">
        <v>567</v>
      </c>
      <c r="D1137" s="88"/>
      <c r="E1137" s="89">
        <v>600</v>
      </c>
      <c r="F1137" s="88" t="s">
        <v>100</v>
      </c>
      <c r="G1137" s="86">
        <v>120</v>
      </c>
      <c r="H1137" s="86">
        <v>72000</v>
      </c>
      <c r="I1137" s="91"/>
      <c r="J1137" s="91"/>
      <c r="K1137" s="91"/>
      <c r="L1137" s="91"/>
      <c r="M1137" s="91"/>
      <c r="N1137" s="91"/>
      <c r="O1137" s="91"/>
      <c r="P1137" s="91"/>
      <c r="Q1137" s="91"/>
      <c r="R1137" s="91"/>
      <c r="S1137" s="91"/>
      <c r="T1137" s="91"/>
      <c r="U1137" s="91"/>
      <c r="V1137" s="73"/>
      <c r="W1137" s="73"/>
      <c r="AA1137" s="94"/>
    </row>
    <row r="1138" s="66" customFormat="1" spans="1:27">
      <c r="A1138" s="77">
        <v>1129</v>
      </c>
      <c r="B1138" s="87"/>
      <c r="C1138" s="87" t="s">
        <v>568</v>
      </c>
      <c r="D1138" s="88"/>
      <c r="E1138" s="89">
        <v>60</v>
      </c>
      <c r="F1138" s="88" t="s">
        <v>100</v>
      </c>
      <c r="G1138" s="86">
        <v>120</v>
      </c>
      <c r="H1138" s="86">
        <v>7200</v>
      </c>
      <c r="I1138" s="91"/>
      <c r="J1138" s="91"/>
      <c r="K1138" s="91"/>
      <c r="L1138" s="91"/>
      <c r="M1138" s="91"/>
      <c r="N1138" s="91"/>
      <c r="O1138" s="91"/>
      <c r="P1138" s="91"/>
      <c r="Q1138" s="91"/>
      <c r="R1138" s="91"/>
      <c r="S1138" s="91"/>
      <c r="T1138" s="91"/>
      <c r="U1138" s="91"/>
      <c r="V1138" s="73"/>
      <c r="W1138" s="73"/>
      <c r="AA1138" s="94"/>
    </row>
    <row r="1139" s="66" customFormat="1" spans="1:27">
      <c r="A1139" s="77">
        <v>1130</v>
      </c>
      <c r="B1139" s="87"/>
      <c r="C1139" s="87" t="s">
        <v>569</v>
      </c>
      <c r="D1139" s="88"/>
      <c r="E1139" s="89">
        <v>60</v>
      </c>
      <c r="F1139" s="88" t="s">
        <v>100</v>
      </c>
      <c r="G1139" s="86">
        <v>120</v>
      </c>
      <c r="H1139" s="86">
        <v>7200</v>
      </c>
      <c r="I1139" s="91"/>
      <c r="J1139" s="91"/>
      <c r="K1139" s="91"/>
      <c r="L1139" s="91"/>
      <c r="M1139" s="91"/>
      <c r="N1139" s="91"/>
      <c r="O1139" s="91"/>
      <c r="P1139" s="91"/>
      <c r="Q1139" s="91"/>
      <c r="R1139" s="91"/>
      <c r="S1139" s="91"/>
      <c r="T1139" s="91"/>
      <c r="U1139" s="91"/>
      <c r="V1139" s="73"/>
      <c r="W1139" s="73"/>
      <c r="AA1139" s="94"/>
    </row>
    <row r="1140" s="66" customFormat="1" ht="31" spans="1:27">
      <c r="A1140" s="77">
        <v>1131</v>
      </c>
      <c r="B1140" s="84" t="s">
        <v>24</v>
      </c>
      <c r="C1140" s="84" t="s">
        <v>263</v>
      </c>
      <c r="D1140" s="85" t="s">
        <v>26</v>
      </c>
      <c r="E1140" s="85"/>
      <c r="F1140" s="85"/>
      <c r="G1140" s="84"/>
      <c r="H1140" s="86">
        <v>236880</v>
      </c>
      <c r="I1140" s="84" t="s">
        <v>27</v>
      </c>
      <c r="J1140" s="91"/>
      <c r="K1140" s="91"/>
      <c r="L1140" s="92">
        <v>1</v>
      </c>
      <c r="M1140" s="91"/>
      <c r="N1140" s="91"/>
      <c r="O1140" s="91"/>
      <c r="P1140" s="91"/>
      <c r="Q1140" s="91"/>
      <c r="R1140" s="91"/>
      <c r="S1140" s="91"/>
      <c r="T1140" s="91"/>
      <c r="U1140" s="91"/>
      <c r="V1140" s="73"/>
      <c r="W1140" s="73"/>
      <c r="AA1140" s="94"/>
    </row>
    <row r="1141" s="66" customFormat="1" spans="1:27">
      <c r="A1141" s="77">
        <v>1132</v>
      </c>
      <c r="B1141" s="87"/>
      <c r="C1141" s="87" t="s">
        <v>570</v>
      </c>
      <c r="D1141" s="88"/>
      <c r="E1141" s="89">
        <v>447</v>
      </c>
      <c r="F1141" s="88" t="s">
        <v>100</v>
      </c>
      <c r="G1141" s="86">
        <v>120</v>
      </c>
      <c r="H1141" s="86">
        <v>53640</v>
      </c>
      <c r="I1141" s="91"/>
      <c r="J1141" s="91"/>
      <c r="K1141" s="91"/>
      <c r="L1141" s="91"/>
      <c r="M1141" s="91"/>
      <c r="N1141" s="91"/>
      <c r="O1141" s="91"/>
      <c r="P1141" s="91"/>
      <c r="Q1141" s="91"/>
      <c r="R1141" s="91"/>
      <c r="S1141" s="91"/>
      <c r="T1141" s="91"/>
      <c r="U1141" s="91"/>
      <c r="V1141" s="73"/>
      <c r="W1141" s="73"/>
      <c r="AA1141" s="94"/>
    </row>
    <row r="1142" s="66" customFormat="1" spans="1:27">
      <c r="A1142" s="77">
        <v>1133</v>
      </c>
      <c r="B1142" s="87"/>
      <c r="C1142" s="87" t="s">
        <v>571</v>
      </c>
      <c r="D1142" s="88"/>
      <c r="E1142" s="89">
        <v>300</v>
      </c>
      <c r="F1142" s="88" t="s">
        <v>100</v>
      </c>
      <c r="G1142" s="86">
        <v>180</v>
      </c>
      <c r="H1142" s="86">
        <v>54000</v>
      </c>
      <c r="I1142" s="91"/>
      <c r="J1142" s="91"/>
      <c r="K1142" s="91"/>
      <c r="L1142" s="91"/>
      <c r="M1142" s="91"/>
      <c r="N1142" s="91"/>
      <c r="O1142" s="91"/>
      <c r="P1142" s="91"/>
      <c r="Q1142" s="91"/>
      <c r="R1142" s="91"/>
      <c r="S1142" s="91"/>
      <c r="T1142" s="91"/>
      <c r="U1142" s="91"/>
      <c r="V1142" s="73"/>
      <c r="W1142" s="73"/>
      <c r="AA1142" s="94"/>
    </row>
    <row r="1143" s="66" customFormat="1" spans="1:27">
      <c r="A1143" s="77">
        <v>1134</v>
      </c>
      <c r="B1143" s="87"/>
      <c r="C1143" s="87" t="s">
        <v>572</v>
      </c>
      <c r="D1143" s="88"/>
      <c r="E1143" s="89">
        <v>447</v>
      </c>
      <c r="F1143" s="88" t="s">
        <v>100</v>
      </c>
      <c r="G1143" s="86">
        <v>120</v>
      </c>
      <c r="H1143" s="86">
        <v>53640</v>
      </c>
      <c r="I1143" s="91"/>
      <c r="J1143" s="91"/>
      <c r="K1143" s="91"/>
      <c r="L1143" s="91"/>
      <c r="M1143" s="91"/>
      <c r="N1143" s="91"/>
      <c r="O1143" s="91"/>
      <c r="P1143" s="91"/>
      <c r="Q1143" s="91"/>
      <c r="R1143" s="91"/>
      <c r="S1143" s="91"/>
      <c r="T1143" s="91"/>
      <c r="U1143" s="91"/>
      <c r="V1143" s="73"/>
      <c r="W1143" s="73"/>
      <c r="AA1143" s="94"/>
    </row>
    <row r="1144" s="66" customFormat="1" spans="1:27">
      <c r="A1144" s="77">
        <v>1135</v>
      </c>
      <c r="B1144" s="87"/>
      <c r="C1144" s="87" t="s">
        <v>570</v>
      </c>
      <c r="D1144" s="88"/>
      <c r="E1144" s="89">
        <v>108</v>
      </c>
      <c r="F1144" s="88" t="s">
        <v>100</v>
      </c>
      <c r="G1144" s="86">
        <v>200</v>
      </c>
      <c r="H1144" s="86">
        <v>21600</v>
      </c>
      <c r="I1144" s="91"/>
      <c r="J1144" s="91"/>
      <c r="K1144" s="91"/>
      <c r="L1144" s="91"/>
      <c r="M1144" s="91"/>
      <c r="N1144" s="91"/>
      <c r="O1144" s="91"/>
      <c r="P1144" s="91"/>
      <c r="Q1144" s="91"/>
      <c r="R1144" s="91"/>
      <c r="S1144" s="91"/>
      <c r="T1144" s="91"/>
      <c r="U1144" s="91"/>
      <c r="V1144" s="73"/>
      <c r="W1144" s="73"/>
      <c r="AA1144" s="94"/>
    </row>
    <row r="1145" s="66" customFormat="1" spans="1:27">
      <c r="A1145" s="77">
        <v>1136</v>
      </c>
      <c r="B1145" s="87"/>
      <c r="C1145" s="87" t="s">
        <v>572</v>
      </c>
      <c r="D1145" s="88"/>
      <c r="E1145" s="89">
        <v>108</v>
      </c>
      <c r="F1145" s="88" t="s">
        <v>100</v>
      </c>
      <c r="G1145" s="86">
        <v>500</v>
      </c>
      <c r="H1145" s="86">
        <v>54000</v>
      </c>
      <c r="I1145" s="91"/>
      <c r="J1145" s="91"/>
      <c r="K1145" s="91"/>
      <c r="L1145" s="91"/>
      <c r="M1145" s="91"/>
      <c r="N1145" s="91"/>
      <c r="O1145" s="91"/>
      <c r="P1145" s="91"/>
      <c r="Q1145" s="91"/>
      <c r="R1145" s="91"/>
      <c r="S1145" s="91"/>
      <c r="T1145" s="91"/>
      <c r="U1145" s="91"/>
      <c r="V1145" s="73"/>
      <c r="W1145" s="73"/>
      <c r="AA1145" s="94"/>
    </row>
    <row r="1146" s="66" customFormat="1" ht="46.5" spans="1:27">
      <c r="A1146" s="77">
        <v>1137</v>
      </c>
      <c r="B1146" s="84" t="s">
        <v>24</v>
      </c>
      <c r="C1146" s="84" t="s">
        <v>573</v>
      </c>
      <c r="D1146" s="85" t="s">
        <v>26</v>
      </c>
      <c r="E1146" s="85"/>
      <c r="F1146" s="85"/>
      <c r="G1146" s="84"/>
      <c r="H1146" s="86">
        <v>7100000</v>
      </c>
      <c r="I1146" s="84" t="s">
        <v>27</v>
      </c>
      <c r="J1146" s="91"/>
      <c r="K1146" s="91"/>
      <c r="L1146" s="91"/>
      <c r="M1146" s="91"/>
      <c r="N1146" s="91"/>
      <c r="O1146" s="91"/>
      <c r="P1146" s="91"/>
      <c r="Q1146" s="91"/>
      <c r="R1146" s="91"/>
      <c r="S1146" s="92">
        <v>1</v>
      </c>
      <c r="T1146" s="91"/>
      <c r="U1146" s="91"/>
      <c r="V1146" s="73"/>
      <c r="W1146" s="73"/>
      <c r="AA1146" s="94"/>
    </row>
    <row r="1147" s="66" customFormat="1" ht="62" spans="1:27">
      <c r="A1147" s="77">
        <v>1138</v>
      </c>
      <c r="B1147" s="87"/>
      <c r="C1147" s="87" t="s">
        <v>574</v>
      </c>
      <c r="D1147" s="88"/>
      <c r="E1147" s="89">
        <v>1</v>
      </c>
      <c r="F1147" s="88" t="s">
        <v>137</v>
      </c>
      <c r="G1147" s="86">
        <v>2332680</v>
      </c>
      <c r="H1147" s="86">
        <v>2332680</v>
      </c>
      <c r="I1147" s="91"/>
      <c r="J1147" s="91"/>
      <c r="K1147" s="91"/>
      <c r="L1147" s="91"/>
      <c r="M1147" s="91"/>
      <c r="N1147" s="91"/>
      <c r="O1147" s="91"/>
      <c r="P1147" s="91"/>
      <c r="Q1147" s="91"/>
      <c r="R1147" s="91"/>
      <c r="S1147" s="91"/>
      <c r="T1147" s="91"/>
      <c r="U1147" s="91"/>
      <c r="V1147" s="73"/>
      <c r="W1147" s="73"/>
      <c r="AA1147" s="94"/>
    </row>
    <row r="1148" s="66" customFormat="1" spans="1:27">
      <c r="A1148" s="77">
        <v>1139</v>
      </c>
      <c r="B1148" s="87"/>
      <c r="C1148" s="87" t="s">
        <v>575</v>
      </c>
      <c r="D1148" s="88"/>
      <c r="E1148" s="89">
        <v>1</v>
      </c>
      <c r="F1148" s="88" t="s">
        <v>137</v>
      </c>
      <c r="G1148" s="86">
        <v>480000</v>
      </c>
      <c r="H1148" s="86">
        <v>480000</v>
      </c>
      <c r="I1148" s="91"/>
      <c r="J1148" s="91"/>
      <c r="K1148" s="91"/>
      <c r="L1148" s="91"/>
      <c r="M1148" s="91"/>
      <c r="N1148" s="91"/>
      <c r="O1148" s="91"/>
      <c r="P1148" s="91"/>
      <c r="Q1148" s="91"/>
      <c r="R1148" s="91"/>
      <c r="S1148" s="91"/>
      <c r="T1148" s="91"/>
      <c r="U1148" s="91"/>
      <c r="V1148" s="73"/>
      <c r="W1148" s="73"/>
      <c r="AA1148" s="94"/>
    </row>
    <row r="1149" s="66" customFormat="1" spans="1:27">
      <c r="A1149" s="77">
        <v>1140</v>
      </c>
      <c r="B1149" s="87"/>
      <c r="C1149" s="87" t="s">
        <v>576</v>
      </c>
      <c r="D1149" s="88"/>
      <c r="E1149" s="89">
        <v>1</v>
      </c>
      <c r="F1149" s="88" t="s">
        <v>137</v>
      </c>
      <c r="G1149" s="86">
        <v>500000</v>
      </c>
      <c r="H1149" s="86">
        <v>500000</v>
      </c>
      <c r="I1149" s="91"/>
      <c r="J1149" s="91"/>
      <c r="K1149" s="91"/>
      <c r="L1149" s="91"/>
      <c r="M1149" s="91"/>
      <c r="N1149" s="91"/>
      <c r="O1149" s="91"/>
      <c r="P1149" s="91"/>
      <c r="Q1149" s="91"/>
      <c r="R1149" s="91"/>
      <c r="S1149" s="91"/>
      <c r="T1149" s="91"/>
      <c r="U1149" s="91"/>
      <c r="V1149" s="73"/>
      <c r="W1149" s="73"/>
      <c r="AA1149" s="94"/>
    </row>
    <row r="1150" s="66" customFormat="1" spans="1:27">
      <c r="A1150" s="77">
        <v>1141</v>
      </c>
      <c r="B1150" s="87"/>
      <c r="C1150" s="87" t="s">
        <v>577</v>
      </c>
      <c r="D1150" s="88"/>
      <c r="E1150" s="89">
        <v>1</v>
      </c>
      <c r="F1150" s="88" t="s">
        <v>137</v>
      </c>
      <c r="G1150" s="86">
        <v>400000</v>
      </c>
      <c r="H1150" s="86">
        <v>400000</v>
      </c>
      <c r="I1150" s="91"/>
      <c r="J1150" s="91"/>
      <c r="K1150" s="91"/>
      <c r="L1150" s="91"/>
      <c r="M1150" s="91"/>
      <c r="N1150" s="91"/>
      <c r="O1150" s="91"/>
      <c r="P1150" s="91"/>
      <c r="Q1150" s="91"/>
      <c r="R1150" s="91"/>
      <c r="S1150" s="91"/>
      <c r="T1150" s="91"/>
      <c r="U1150" s="91"/>
      <c r="V1150" s="73"/>
      <c r="W1150" s="73"/>
      <c r="AA1150" s="94"/>
    </row>
    <row r="1151" s="66" customFormat="1" ht="46.5" spans="1:27">
      <c r="A1151" s="77">
        <v>1142</v>
      </c>
      <c r="B1151" s="87"/>
      <c r="C1151" s="87" t="s">
        <v>578</v>
      </c>
      <c r="D1151" s="88"/>
      <c r="E1151" s="89">
        <v>1</v>
      </c>
      <c r="F1151" s="88" t="s">
        <v>137</v>
      </c>
      <c r="G1151" s="86">
        <v>500000</v>
      </c>
      <c r="H1151" s="86">
        <v>500000</v>
      </c>
      <c r="I1151" s="91"/>
      <c r="J1151" s="91"/>
      <c r="K1151" s="91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  <c r="V1151" s="73"/>
      <c r="W1151" s="73"/>
      <c r="AA1151" s="94"/>
    </row>
    <row r="1152" s="66" customFormat="1" ht="46.5" spans="1:27">
      <c r="A1152" s="77">
        <v>1143</v>
      </c>
      <c r="B1152" s="87"/>
      <c r="C1152" s="87" t="s">
        <v>579</v>
      </c>
      <c r="D1152" s="88"/>
      <c r="E1152" s="89">
        <v>1</v>
      </c>
      <c r="F1152" s="88" t="s">
        <v>137</v>
      </c>
      <c r="G1152" s="86">
        <v>50000</v>
      </c>
      <c r="H1152" s="86">
        <v>50000</v>
      </c>
      <c r="I1152" s="91"/>
      <c r="J1152" s="91"/>
      <c r="K1152" s="91"/>
      <c r="L1152" s="91"/>
      <c r="M1152" s="91"/>
      <c r="N1152" s="91"/>
      <c r="O1152" s="91"/>
      <c r="P1152" s="91"/>
      <c r="Q1152" s="91"/>
      <c r="R1152" s="91"/>
      <c r="S1152" s="91"/>
      <c r="T1152" s="91"/>
      <c r="U1152" s="91"/>
      <c r="V1152" s="73"/>
      <c r="W1152" s="73"/>
      <c r="AA1152" s="94"/>
    </row>
    <row r="1153" s="66" customFormat="1" ht="31" spans="1:27">
      <c r="A1153" s="77">
        <v>1144</v>
      </c>
      <c r="B1153" s="87"/>
      <c r="C1153" s="87" t="s">
        <v>580</v>
      </c>
      <c r="D1153" s="88"/>
      <c r="E1153" s="89">
        <v>1</v>
      </c>
      <c r="F1153" s="88" t="s">
        <v>137</v>
      </c>
      <c r="G1153" s="86">
        <v>150000</v>
      </c>
      <c r="H1153" s="86">
        <v>150000</v>
      </c>
      <c r="I1153" s="91"/>
      <c r="J1153" s="91"/>
      <c r="K1153" s="91"/>
      <c r="L1153" s="91"/>
      <c r="M1153" s="91"/>
      <c r="N1153" s="91"/>
      <c r="O1153" s="91"/>
      <c r="P1153" s="91"/>
      <c r="Q1153" s="91"/>
      <c r="R1153" s="91"/>
      <c r="S1153" s="91"/>
      <c r="T1153" s="91"/>
      <c r="U1153" s="91"/>
      <c r="V1153" s="73"/>
      <c r="W1153" s="73"/>
      <c r="AA1153" s="94"/>
    </row>
    <row r="1154" s="66" customFormat="1" ht="31" spans="1:27">
      <c r="A1154" s="77">
        <v>1145</v>
      </c>
      <c r="B1154" s="87"/>
      <c r="C1154" s="87" t="s">
        <v>581</v>
      </c>
      <c r="D1154" s="88"/>
      <c r="E1154" s="89">
        <v>1</v>
      </c>
      <c r="F1154" s="88" t="s">
        <v>137</v>
      </c>
      <c r="G1154" s="86">
        <v>1000000</v>
      </c>
      <c r="H1154" s="86">
        <v>1000000</v>
      </c>
      <c r="I1154" s="91"/>
      <c r="J1154" s="91"/>
      <c r="K1154" s="91"/>
      <c r="L1154" s="91"/>
      <c r="M1154" s="91"/>
      <c r="N1154" s="91"/>
      <c r="O1154" s="91"/>
      <c r="P1154" s="91"/>
      <c r="Q1154" s="91"/>
      <c r="R1154" s="91"/>
      <c r="S1154" s="91"/>
      <c r="T1154" s="91"/>
      <c r="U1154" s="91"/>
      <c r="V1154" s="73"/>
      <c r="W1154" s="73"/>
      <c r="AA1154" s="94"/>
    </row>
    <row r="1155" s="66" customFormat="1" ht="31" spans="1:27">
      <c r="A1155" s="77">
        <v>1146</v>
      </c>
      <c r="B1155" s="87"/>
      <c r="C1155" s="87" t="s">
        <v>582</v>
      </c>
      <c r="D1155" s="88"/>
      <c r="E1155" s="89">
        <v>1</v>
      </c>
      <c r="F1155" s="88" t="s">
        <v>137</v>
      </c>
      <c r="G1155" s="86">
        <v>200000</v>
      </c>
      <c r="H1155" s="86">
        <v>200000</v>
      </c>
      <c r="I1155" s="91"/>
      <c r="J1155" s="91"/>
      <c r="K1155" s="91"/>
      <c r="L1155" s="91"/>
      <c r="M1155" s="91"/>
      <c r="N1155" s="91"/>
      <c r="O1155" s="91"/>
      <c r="P1155" s="91"/>
      <c r="Q1155" s="91"/>
      <c r="R1155" s="91"/>
      <c r="S1155" s="91"/>
      <c r="T1155" s="91"/>
      <c r="U1155" s="91"/>
      <c r="V1155" s="73"/>
      <c r="W1155" s="73"/>
      <c r="AA1155" s="94"/>
    </row>
    <row r="1156" s="66" customFormat="1" ht="46.5" spans="1:27">
      <c r="A1156" s="77">
        <v>1147</v>
      </c>
      <c r="B1156" s="87"/>
      <c r="C1156" s="87" t="s">
        <v>583</v>
      </c>
      <c r="D1156" s="88"/>
      <c r="E1156" s="89">
        <v>1</v>
      </c>
      <c r="F1156" s="88" t="s">
        <v>137</v>
      </c>
      <c r="G1156" s="86">
        <v>287320</v>
      </c>
      <c r="H1156" s="86">
        <v>287320</v>
      </c>
      <c r="I1156" s="91"/>
      <c r="J1156" s="91"/>
      <c r="K1156" s="91"/>
      <c r="L1156" s="91"/>
      <c r="M1156" s="91"/>
      <c r="N1156" s="91"/>
      <c r="O1156" s="91"/>
      <c r="P1156" s="91"/>
      <c r="Q1156" s="91"/>
      <c r="R1156" s="91"/>
      <c r="S1156" s="91"/>
      <c r="T1156" s="91"/>
      <c r="U1156" s="91"/>
      <c r="V1156" s="73"/>
      <c r="W1156" s="73"/>
      <c r="AA1156" s="94"/>
    </row>
    <row r="1157" s="66" customFormat="1" ht="46.5" spans="1:27">
      <c r="A1157" s="77">
        <v>1148</v>
      </c>
      <c r="B1157" s="87"/>
      <c r="C1157" s="87" t="s">
        <v>584</v>
      </c>
      <c r="D1157" s="88"/>
      <c r="E1157" s="89">
        <v>1</v>
      </c>
      <c r="F1157" s="88" t="s">
        <v>137</v>
      </c>
      <c r="G1157" s="86">
        <v>300000</v>
      </c>
      <c r="H1157" s="86">
        <v>300000</v>
      </c>
      <c r="I1157" s="91"/>
      <c r="J1157" s="91"/>
      <c r="K1157" s="91"/>
      <c r="L1157" s="91"/>
      <c r="M1157" s="91"/>
      <c r="N1157" s="91"/>
      <c r="O1157" s="91"/>
      <c r="P1157" s="91"/>
      <c r="Q1157" s="91"/>
      <c r="R1157" s="91"/>
      <c r="S1157" s="91"/>
      <c r="T1157" s="91"/>
      <c r="U1157" s="91"/>
      <c r="V1157" s="73"/>
      <c r="W1157" s="73"/>
      <c r="AA1157" s="94"/>
    </row>
    <row r="1158" s="66" customFormat="1" ht="31" spans="1:27">
      <c r="A1158" s="77">
        <v>1149</v>
      </c>
      <c r="B1158" s="87"/>
      <c r="C1158" s="87" t="s">
        <v>585</v>
      </c>
      <c r="D1158" s="88"/>
      <c r="E1158" s="89">
        <v>1</v>
      </c>
      <c r="F1158" s="88" t="s">
        <v>137</v>
      </c>
      <c r="G1158" s="86">
        <v>500000</v>
      </c>
      <c r="H1158" s="86">
        <v>500000</v>
      </c>
      <c r="I1158" s="91"/>
      <c r="J1158" s="91"/>
      <c r="K1158" s="91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  <c r="V1158" s="73"/>
      <c r="W1158" s="73"/>
      <c r="AA1158" s="94"/>
    </row>
    <row r="1159" s="66" customFormat="1" spans="1:27">
      <c r="A1159" s="77">
        <v>1150</v>
      </c>
      <c r="B1159" s="87"/>
      <c r="C1159" s="87" t="s">
        <v>586</v>
      </c>
      <c r="D1159" s="88"/>
      <c r="E1159" s="89">
        <v>1</v>
      </c>
      <c r="F1159" s="88" t="s">
        <v>137</v>
      </c>
      <c r="G1159" s="86">
        <v>400000</v>
      </c>
      <c r="H1159" s="86">
        <v>400000</v>
      </c>
      <c r="I1159" s="91"/>
      <c r="J1159" s="91"/>
      <c r="K1159" s="91"/>
      <c r="L1159" s="91"/>
      <c r="M1159" s="91"/>
      <c r="N1159" s="91"/>
      <c r="O1159" s="91"/>
      <c r="P1159" s="91"/>
      <c r="Q1159" s="91"/>
      <c r="R1159" s="91"/>
      <c r="S1159" s="91"/>
      <c r="T1159" s="91"/>
      <c r="U1159" s="91"/>
      <c r="V1159" s="73"/>
      <c r="W1159" s="73"/>
      <c r="AA1159" s="94"/>
    </row>
    <row r="1160" s="66" customFormat="1" ht="31" spans="1:27">
      <c r="A1160" s="77">
        <v>1151</v>
      </c>
      <c r="B1160" s="84" t="s">
        <v>24</v>
      </c>
      <c r="C1160" s="84" t="s">
        <v>207</v>
      </c>
      <c r="D1160" s="85" t="s">
        <v>26</v>
      </c>
      <c r="E1160" s="85"/>
      <c r="F1160" s="85"/>
      <c r="G1160" s="84"/>
      <c r="H1160" s="86">
        <v>855900</v>
      </c>
      <c r="I1160" s="84" t="s">
        <v>27</v>
      </c>
      <c r="J1160" s="91"/>
      <c r="K1160" s="91"/>
      <c r="L1160" s="91"/>
      <c r="M1160" s="92">
        <v>1</v>
      </c>
      <c r="N1160" s="91"/>
      <c r="O1160" s="91"/>
      <c r="P1160" s="91"/>
      <c r="Q1160" s="91"/>
      <c r="R1160" s="91"/>
      <c r="S1160" s="91"/>
      <c r="T1160" s="91"/>
      <c r="U1160" s="91"/>
      <c r="V1160" s="73"/>
      <c r="W1160" s="73"/>
      <c r="AA1160" s="94"/>
    </row>
    <row r="1161" s="66" customFormat="1" spans="1:27">
      <c r="A1161" s="77">
        <v>1152</v>
      </c>
      <c r="B1161" s="87"/>
      <c r="C1161" s="87" t="s">
        <v>307</v>
      </c>
      <c r="D1161" s="88"/>
      <c r="E1161" s="89">
        <v>300</v>
      </c>
      <c r="F1161" s="88" t="s">
        <v>100</v>
      </c>
      <c r="G1161" s="86">
        <v>120</v>
      </c>
      <c r="H1161" s="86">
        <v>36000</v>
      </c>
      <c r="I1161" s="91"/>
      <c r="J1161" s="91"/>
      <c r="K1161" s="91"/>
      <c r="L1161" s="91"/>
      <c r="M1161" s="91"/>
      <c r="N1161" s="91"/>
      <c r="O1161" s="91"/>
      <c r="P1161" s="91"/>
      <c r="Q1161" s="91"/>
      <c r="R1161" s="91"/>
      <c r="S1161" s="91"/>
      <c r="T1161" s="91"/>
      <c r="U1161" s="91"/>
      <c r="V1161" s="73"/>
      <c r="W1161" s="73"/>
      <c r="AA1161" s="94"/>
    </row>
    <row r="1162" s="66" customFormat="1" spans="1:27">
      <c r="A1162" s="77">
        <v>1153</v>
      </c>
      <c r="B1162" s="87"/>
      <c r="C1162" s="87" t="s">
        <v>101</v>
      </c>
      <c r="D1162" s="88"/>
      <c r="E1162" s="89">
        <v>300</v>
      </c>
      <c r="F1162" s="88" t="s">
        <v>100</v>
      </c>
      <c r="G1162" s="86">
        <v>180</v>
      </c>
      <c r="H1162" s="86">
        <v>54000</v>
      </c>
      <c r="I1162" s="91"/>
      <c r="J1162" s="91"/>
      <c r="K1162" s="91"/>
      <c r="L1162" s="91"/>
      <c r="M1162" s="91"/>
      <c r="N1162" s="91"/>
      <c r="O1162" s="91"/>
      <c r="P1162" s="91"/>
      <c r="Q1162" s="91"/>
      <c r="R1162" s="91"/>
      <c r="S1162" s="91"/>
      <c r="T1162" s="91"/>
      <c r="U1162" s="91"/>
      <c r="V1162" s="73"/>
      <c r="W1162" s="73"/>
      <c r="AA1162" s="94"/>
    </row>
    <row r="1163" s="66" customFormat="1" spans="1:27">
      <c r="A1163" s="77">
        <v>1154</v>
      </c>
      <c r="B1163" s="87"/>
      <c r="C1163" s="87" t="s">
        <v>208</v>
      </c>
      <c r="D1163" s="88"/>
      <c r="E1163" s="89">
        <v>480</v>
      </c>
      <c r="F1163" s="88" t="s">
        <v>100</v>
      </c>
      <c r="G1163" s="86">
        <v>120</v>
      </c>
      <c r="H1163" s="86">
        <v>57600</v>
      </c>
      <c r="I1163" s="91"/>
      <c r="J1163" s="91"/>
      <c r="K1163" s="91"/>
      <c r="L1163" s="91"/>
      <c r="M1163" s="91"/>
      <c r="N1163" s="91"/>
      <c r="O1163" s="91"/>
      <c r="P1163" s="91"/>
      <c r="Q1163" s="91"/>
      <c r="R1163" s="91"/>
      <c r="S1163" s="91"/>
      <c r="T1163" s="91"/>
      <c r="U1163" s="91"/>
      <c r="V1163" s="73"/>
      <c r="W1163" s="73"/>
      <c r="AA1163" s="94"/>
    </row>
    <row r="1164" s="66" customFormat="1" spans="1:27">
      <c r="A1164" s="77">
        <v>1155</v>
      </c>
      <c r="B1164" s="87"/>
      <c r="C1164" s="87" t="s">
        <v>209</v>
      </c>
      <c r="D1164" s="88"/>
      <c r="E1164" s="89">
        <v>480</v>
      </c>
      <c r="F1164" s="88" t="s">
        <v>100</v>
      </c>
      <c r="G1164" s="86">
        <v>120</v>
      </c>
      <c r="H1164" s="86">
        <v>57600</v>
      </c>
      <c r="I1164" s="91"/>
      <c r="J1164" s="91"/>
      <c r="K1164" s="91"/>
      <c r="L1164" s="91"/>
      <c r="M1164" s="91"/>
      <c r="N1164" s="91"/>
      <c r="O1164" s="91"/>
      <c r="P1164" s="91"/>
      <c r="Q1164" s="91"/>
      <c r="R1164" s="91"/>
      <c r="S1164" s="91"/>
      <c r="T1164" s="91"/>
      <c r="U1164" s="91"/>
      <c r="V1164" s="73"/>
      <c r="W1164" s="73"/>
      <c r="AA1164" s="94"/>
    </row>
    <row r="1165" s="66" customFormat="1" spans="1:27">
      <c r="A1165" s="77">
        <v>1156</v>
      </c>
      <c r="B1165" s="87"/>
      <c r="C1165" s="87" t="s">
        <v>208</v>
      </c>
      <c r="D1165" s="88"/>
      <c r="E1165" s="89">
        <v>360</v>
      </c>
      <c r="F1165" s="88" t="s">
        <v>100</v>
      </c>
      <c r="G1165" s="86">
        <v>120</v>
      </c>
      <c r="H1165" s="86">
        <v>43200</v>
      </c>
      <c r="I1165" s="91"/>
      <c r="J1165" s="91"/>
      <c r="K1165" s="91"/>
      <c r="L1165" s="91"/>
      <c r="M1165" s="91"/>
      <c r="N1165" s="91"/>
      <c r="O1165" s="91"/>
      <c r="P1165" s="91"/>
      <c r="Q1165" s="91"/>
      <c r="R1165" s="91"/>
      <c r="S1165" s="91"/>
      <c r="T1165" s="91"/>
      <c r="U1165" s="91"/>
      <c r="V1165" s="73"/>
      <c r="W1165" s="73"/>
      <c r="AA1165" s="94"/>
    </row>
    <row r="1166" s="66" customFormat="1" spans="1:27">
      <c r="A1166" s="77">
        <v>1157</v>
      </c>
      <c r="B1166" s="87"/>
      <c r="C1166" s="87" t="s">
        <v>209</v>
      </c>
      <c r="D1166" s="88"/>
      <c r="E1166" s="89">
        <v>360</v>
      </c>
      <c r="F1166" s="88" t="s">
        <v>100</v>
      </c>
      <c r="G1166" s="86">
        <v>120</v>
      </c>
      <c r="H1166" s="86">
        <v>43200</v>
      </c>
      <c r="I1166" s="91"/>
      <c r="J1166" s="91"/>
      <c r="K1166" s="91"/>
      <c r="L1166" s="91"/>
      <c r="M1166" s="91"/>
      <c r="N1166" s="91"/>
      <c r="O1166" s="91"/>
      <c r="P1166" s="91"/>
      <c r="Q1166" s="91"/>
      <c r="R1166" s="91"/>
      <c r="S1166" s="91"/>
      <c r="T1166" s="91"/>
      <c r="U1166" s="91"/>
      <c r="V1166" s="73"/>
      <c r="W1166" s="73"/>
      <c r="AA1166" s="94"/>
    </row>
    <row r="1167" s="66" customFormat="1" spans="1:27">
      <c r="A1167" s="77">
        <v>1158</v>
      </c>
      <c r="B1167" s="87"/>
      <c r="C1167" s="87" t="s">
        <v>208</v>
      </c>
      <c r="D1167" s="88"/>
      <c r="E1167" s="89">
        <v>360</v>
      </c>
      <c r="F1167" s="88" t="s">
        <v>100</v>
      </c>
      <c r="G1167" s="86">
        <v>120</v>
      </c>
      <c r="H1167" s="86">
        <v>43200</v>
      </c>
      <c r="I1167" s="91"/>
      <c r="J1167" s="91"/>
      <c r="K1167" s="91"/>
      <c r="L1167" s="91"/>
      <c r="M1167" s="91"/>
      <c r="N1167" s="91"/>
      <c r="O1167" s="91"/>
      <c r="P1167" s="91"/>
      <c r="Q1167" s="91"/>
      <c r="R1167" s="91"/>
      <c r="S1167" s="91"/>
      <c r="T1167" s="91"/>
      <c r="U1167" s="91"/>
      <c r="V1167" s="73"/>
      <c r="W1167" s="73"/>
      <c r="AA1167" s="94"/>
    </row>
    <row r="1168" s="66" customFormat="1" spans="1:27">
      <c r="A1168" s="77">
        <v>1159</v>
      </c>
      <c r="B1168" s="87"/>
      <c r="C1168" s="87" t="s">
        <v>209</v>
      </c>
      <c r="D1168" s="88"/>
      <c r="E1168" s="89">
        <v>360</v>
      </c>
      <c r="F1168" s="88" t="s">
        <v>100</v>
      </c>
      <c r="G1168" s="86">
        <v>120</v>
      </c>
      <c r="H1168" s="86">
        <v>43200</v>
      </c>
      <c r="I1168" s="91"/>
      <c r="J1168" s="91"/>
      <c r="K1168" s="91"/>
      <c r="L1168" s="91"/>
      <c r="M1168" s="91"/>
      <c r="N1168" s="91"/>
      <c r="O1168" s="91"/>
      <c r="P1168" s="91"/>
      <c r="Q1168" s="91"/>
      <c r="R1168" s="91"/>
      <c r="S1168" s="91"/>
      <c r="T1168" s="91"/>
      <c r="U1168" s="91"/>
      <c r="V1168" s="73"/>
      <c r="W1168" s="73"/>
      <c r="AA1168" s="94"/>
    </row>
    <row r="1169" s="66" customFormat="1" spans="1:27">
      <c r="A1169" s="77">
        <v>1160</v>
      </c>
      <c r="B1169" s="87"/>
      <c r="C1169" s="87" t="s">
        <v>587</v>
      </c>
      <c r="D1169" s="88"/>
      <c r="E1169" s="89">
        <v>180</v>
      </c>
      <c r="F1169" s="88" t="s">
        <v>100</v>
      </c>
      <c r="G1169" s="86">
        <v>150</v>
      </c>
      <c r="H1169" s="86">
        <v>27000</v>
      </c>
      <c r="I1169" s="91"/>
      <c r="J1169" s="91"/>
      <c r="K1169" s="91"/>
      <c r="L1169" s="91"/>
      <c r="M1169" s="91"/>
      <c r="N1169" s="91"/>
      <c r="O1169" s="91"/>
      <c r="P1169" s="91"/>
      <c r="Q1169" s="91"/>
      <c r="R1169" s="91"/>
      <c r="S1169" s="91"/>
      <c r="T1169" s="91"/>
      <c r="U1169" s="91"/>
      <c r="V1169" s="73"/>
      <c r="W1169" s="73"/>
      <c r="AA1169" s="94"/>
    </row>
    <row r="1170" s="66" customFormat="1" spans="1:27">
      <c r="A1170" s="77">
        <v>1161</v>
      </c>
      <c r="B1170" s="87"/>
      <c r="C1170" s="87" t="s">
        <v>102</v>
      </c>
      <c r="D1170" s="88"/>
      <c r="E1170" s="89">
        <v>180</v>
      </c>
      <c r="F1170" s="88" t="s">
        <v>100</v>
      </c>
      <c r="G1170" s="86">
        <v>150</v>
      </c>
      <c r="H1170" s="86">
        <v>27000</v>
      </c>
      <c r="I1170" s="91"/>
      <c r="J1170" s="91"/>
      <c r="K1170" s="91"/>
      <c r="L1170" s="91"/>
      <c r="M1170" s="91"/>
      <c r="N1170" s="91"/>
      <c r="O1170" s="91"/>
      <c r="P1170" s="91"/>
      <c r="Q1170" s="91"/>
      <c r="R1170" s="91"/>
      <c r="S1170" s="91"/>
      <c r="T1170" s="91"/>
      <c r="U1170" s="91"/>
      <c r="V1170" s="73"/>
      <c r="W1170" s="73"/>
      <c r="AA1170" s="94"/>
    </row>
    <row r="1171" s="66" customFormat="1" spans="1:27">
      <c r="A1171" s="77">
        <v>1162</v>
      </c>
      <c r="B1171" s="87"/>
      <c r="C1171" s="87" t="s">
        <v>588</v>
      </c>
      <c r="D1171" s="88"/>
      <c r="E1171" s="89">
        <v>1</v>
      </c>
      <c r="F1171" s="88" t="s">
        <v>137</v>
      </c>
      <c r="G1171" s="86">
        <v>423900</v>
      </c>
      <c r="H1171" s="86">
        <v>423900</v>
      </c>
      <c r="I1171" s="91"/>
      <c r="J1171" s="91"/>
      <c r="K1171" s="91"/>
      <c r="L1171" s="91"/>
      <c r="M1171" s="91"/>
      <c r="N1171" s="91"/>
      <c r="O1171" s="91"/>
      <c r="P1171" s="91"/>
      <c r="Q1171" s="91"/>
      <c r="R1171" s="91"/>
      <c r="S1171" s="91"/>
      <c r="T1171" s="91"/>
      <c r="U1171" s="91"/>
      <c r="V1171" s="73"/>
      <c r="W1171" s="73"/>
      <c r="AA1171" s="94"/>
    </row>
    <row r="1172" s="66" customFormat="1" ht="31" spans="1:27">
      <c r="A1172" s="77">
        <v>1163</v>
      </c>
      <c r="B1172" s="84" t="s">
        <v>24</v>
      </c>
      <c r="C1172" s="84" t="s">
        <v>589</v>
      </c>
      <c r="D1172" s="85" t="s">
        <v>26</v>
      </c>
      <c r="E1172" s="85"/>
      <c r="F1172" s="85"/>
      <c r="G1172" s="84"/>
      <c r="H1172" s="86">
        <v>299800</v>
      </c>
      <c r="I1172" s="84" t="s">
        <v>27</v>
      </c>
      <c r="J1172" s="92">
        <v>1</v>
      </c>
      <c r="K1172" s="91"/>
      <c r="L1172" s="91"/>
      <c r="M1172" s="91"/>
      <c r="N1172" s="91"/>
      <c r="O1172" s="91"/>
      <c r="P1172" s="91"/>
      <c r="Q1172" s="91"/>
      <c r="R1172" s="91"/>
      <c r="S1172" s="91"/>
      <c r="T1172" s="91"/>
      <c r="U1172" s="91"/>
      <c r="V1172" s="73"/>
      <c r="W1172" s="73"/>
      <c r="AA1172" s="94"/>
    </row>
    <row r="1173" s="66" customFormat="1" ht="31" spans="1:27">
      <c r="A1173" s="77">
        <v>1164</v>
      </c>
      <c r="B1173" s="87"/>
      <c r="C1173" s="87" t="s">
        <v>590</v>
      </c>
      <c r="D1173" s="88"/>
      <c r="E1173" s="89">
        <v>40</v>
      </c>
      <c r="F1173" s="88" t="s">
        <v>100</v>
      </c>
      <c r="G1173" s="86">
        <v>170</v>
      </c>
      <c r="H1173" s="86">
        <v>6800</v>
      </c>
      <c r="I1173" s="91"/>
      <c r="J1173" s="91"/>
      <c r="K1173" s="91"/>
      <c r="L1173" s="91"/>
      <c r="M1173" s="91"/>
      <c r="N1173" s="91"/>
      <c r="O1173" s="91"/>
      <c r="P1173" s="91"/>
      <c r="Q1173" s="91"/>
      <c r="R1173" s="91"/>
      <c r="S1173" s="91"/>
      <c r="T1173" s="91"/>
      <c r="U1173" s="91"/>
      <c r="V1173" s="73"/>
      <c r="W1173" s="73"/>
      <c r="AA1173" s="94"/>
    </row>
    <row r="1174" s="66" customFormat="1" spans="1:27">
      <c r="A1174" s="77">
        <v>1165</v>
      </c>
      <c r="B1174" s="87"/>
      <c r="C1174" s="87" t="s">
        <v>591</v>
      </c>
      <c r="D1174" s="88"/>
      <c r="E1174" s="89">
        <v>40</v>
      </c>
      <c r="F1174" s="88" t="s">
        <v>100</v>
      </c>
      <c r="G1174" s="86">
        <v>110</v>
      </c>
      <c r="H1174" s="86">
        <v>4400</v>
      </c>
      <c r="I1174" s="91"/>
      <c r="J1174" s="91"/>
      <c r="K1174" s="91"/>
      <c r="L1174" s="91"/>
      <c r="M1174" s="91"/>
      <c r="N1174" s="91"/>
      <c r="O1174" s="91"/>
      <c r="P1174" s="91"/>
      <c r="Q1174" s="91"/>
      <c r="R1174" s="91"/>
      <c r="S1174" s="91"/>
      <c r="T1174" s="91"/>
      <c r="U1174" s="91"/>
      <c r="V1174" s="73"/>
      <c r="W1174" s="73"/>
      <c r="AA1174" s="94"/>
    </row>
    <row r="1175" s="66" customFormat="1" spans="1:27">
      <c r="A1175" s="77">
        <v>1166</v>
      </c>
      <c r="B1175" s="87"/>
      <c r="C1175" s="87" t="s">
        <v>592</v>
      </c>
      <c r="D1175" s="88"/>
      <c r="E1175" s="89">
        <v>320</v>
      </c>
      <c r="F1175" s="88" t="s">
        <v>100</v>
      </c>
      <c r="G1175" s="86">
        <v>110</v>
      </c>
      <c r="H1175" s="86">
        <v>35200</v>
      </c>
      <c r="I1175" s="91"/>
      <c r="J1175" s="91"/>
      <c r="K1175" s="91"/>
      <c r="L1175" s="91"/>
      <c r="M1175" s="91"/>
      <c r="N1175" s="91"/>
      <c r="O1175" s="91"/>
      <c r="P1175" s="91"/>
      <c r="Q1175" s="91"/>
      <c r="R1175" s="91"/>
      <c r="S1175" s="91"/>
      <c r="T1175" s="91"/>
      <c r="U1175" s="91"/>
      <c r="V1175" s="73"/>
      <c r="W1175" s="73"/>
      <c r="AA1175" s="94"/>
    </row>
    <row r="1176" s="66" customFormat="1" ht="31" spans="1:27">
      <c r="A1176" s="77">
        <v>1167</v>
      </c>
      <c r="B1176" s="87"/>
      <c r="C1176" s="87" t="s">
        <v>593</v>
      </c>
      <c r="D1176" s="88"/>
      <c r="E1176" s="89">
        <v>320</v>
      </c>
      <c r="F1176" s="88" t="s">
        <v>100</v>
      </c>
      <c r="G1176" s="86">
        <v>170</v>
      </c>
      <c r="H1176" s="86">
        <v>54400</v>
      </c>
      <c r="I1176" s="91"/>
      <c r="J1176" s="91"/>
      <c r="K1176" s="91"/>
      <c r="L1176" s="91"/>
      <c r="M1176" s="91"/>
      <c r="N1176" s="91"/>
      <c r="O1176" s="91"/>
      <c r="P1176" s="91"/>
      <c r="Q1176" s="91"/>
      <c r="R1176" s="91"/>
      <c r="S1176" s="91"/>
      <c r="T1176" s="91"/>
      <c r="U1176" s="91"/>
      <c r="V1176" s="73"/>
      <c r="W1176" s="73"/>
      <c r="AA1176" s="94"/>
    </row>
    <row r="1177" s="66" customFormat="1" spans="1:27">
      <c r="A1177" s="77">
        <v>1168</v>
      </c>
      <c r="B1177" s="87"/>
      <c r="C1177" s="87" t="s">
        <v>594</v>
      </c>
      <c r="D1177" s="88"/>
      <c r="E1177" s="89">
        <v>320</v>
      </c>
      <c r="F1177" s="88" t="s">
        <v>100</v>
      </c>
      <c r="G1177" s="86">
        <v>110</v>
      </c>
      <c r="H1177" s="86">
        <v>35200</v>
      </c>
      <c r="I1177" s="91"/>
      <c r="J1177" s="91"/>
      <c r="K1177" s="91"/>
      <c r="L1177" s="91"/>
      <c r="M1177" s="91"/>
      <c r="N1177" s="91"/>
      <c r="O1177" s="91"/>
      <c r="P1177" s="91"/>
      <c r="Q1177" s="91"/>
      <c r="R1177" s="91"/>
      <c r="S1177" s="91"/>
      <c r="T1177" s="91"/>
      <c r="U1177" s="91"/>
      <c r="V1177" s="73"/>
      <c r="W1177" s="73"/>
      <c r="AA1177" s="94"/>
    </row>
    <row r="1178" s="66" customFormat="1" ht="31" spans="1:27">
      <c r="A1178" s="77">
        <v>1169</v>
      </c>
      <c r="B1178" s="87"/>
      <c r="C1178" s="87" t="s">
        <v>595</v>
      </c>
      <c r="D1178" s="88"/>
      <c r="E1178" s="89">
        <v>300</v>
      </c>
      <c r="F1178" s="88" t="s">
        <v>100</v>
      </c>
      <c r="G1178" s="86">
        <v>170</v>
      </c>
      <c r="H1178" s="86">
        <v>51000</v>
      </c>
      <c r="I1178" s="91"/>
      <c r="J1178" s="91"/>
      <c r="K1178" s="91"/>
      <c r="L1178" s="91"/>
      <c r="M1178" s="91"/>
      <c r="N1178" s="91"/>
      <c r="O1178" s="91"/>
      <c r="P1178" s="91"/>
      <c r="Q1178" s="91"/>
      <c r="R1178" s="91"/>
      <c r="S1178" s="91"/>
      <c r="T1178" s="91"/>
      <c r="U1178" s="91"/>
      <c r="V1178" s="73"/>
      <c r="W1178" s="73"/>
      <c r="AA1178" s="94"/>
    </row>
    <row r="1179" s="66" customFormat="1" spans="1:27">
      <c r="A1179" s="77">
        <v>1170</v>
      </c>
      <c r="B1179" s="87"/>
      <c r="C1179" s="87" t="s">
        <v>596</v>
      </c>
      <c r="D1179" s="88"/>
      <c r="E1179" s="89">
        <v>300</v>
      </c>
      <c r="F1179" s="88" t="s">
        <v>100</v>
      </c>
      <c r="G1179" s="86">
        <v>110</v>
      </c>
      <c r="H1179" s="86">
        <v>33000</v>
      </c>
      <c r="I1179" s="91"/>
      <c r="J1179" s="91"/>
      <c r="K1179" s="91"/>
      <c r="L1179" s="91"/>
      <c r="M1179" s="91"/>
      <c r="N1179" s="91"/>
      <c r="O1179" s="91"/>
      <c r="P1179" s="91"/>
      <c r="Q1179" s="91"/>
      <c r="R1179" s="91"/>
      <c r="S1179" s="91"/>
      <c r="T1179" s="91"/>
      <c r="U1179" s="91"/>
      <c r="V1179" s="73"/>
      <c r="W1179" s="73"/>
      <c r="AA1179" s="94"/>
    </row>
    <row r="1180" s="66" customFormat="1" spans="1:27">
      <c r="A1180" s="77">
        <v>1171</v>
      </c>
      <c r="B1180" s="87"/>
      <c r="C1180" s="87" t="s">
        <v>597</v>
      </c>
      <c r="D1180" s="88"/>
      <c r="E1180" s="89">
        <v>120</v>
      </c>
      <c r="F1180" s="88" t="s">
        <v>100</v>
      </c>
      <c r="G1180" s="86">
        <v>110</v>
      </c>
      <c r="H1180" s="86">
        <v>13200</v>
      </c>
      <c r="I1180" s="91"/>
      <c r="J1180" s="91"/>
      <c r="K1180" s="91"/>
      <c r="L1180" s="91"/>
      <c r="M1180" s="91"/>
      <c r="N1180" s="91"/>
      <c r="O1180" s="91"/>
      <c r="P1180" s="91"/>
      <c r="Q1180" s="91"/>
      <c r="R1180" s="91"/>
      <c r="S1180" s="91"/>
      <c r="T1180" s="91"/>
      <c r="U1180" s="91"/>
      <c r="V1180" s="73"/>
      <c r="W1180" s="73"/>
      <c r="AA1180" s="94"/>
    </row>
    <row r="1181" s="66" customFormat="1" ht="31" spans="1:27">
      <c r="A1181" s="77">
        <v>1172</v>
      </c>
      <c r="B1181" s="87"/>
      <c r="C1181" s="87" t="s">
        <v>598</v>
      </c>
      <c r="D1181" s="88"/>
      <c r="E1181" s="89">
        <v>120</v>
      </c>
      <c r="F1181" s="88" t="s">
        <v>100</v>
      </c>
      <c r="G1181" s="86">
        <v>170</v>
      </c>
      <c r="H1181" s="86">
        <v>20400</v>
      </c>
      <c r="I1181" s="91"/>
      <c r="J1181" s="91"/>
      <c r="K1181" s="91"/>
      <c r="L1181" s="91"/>
      <c r="M1181" s="91"/>
      <c r="N1181" s="91"/>
      <c r="O1181" s="91"/>
      <c r="P1181" s="91"/>
      <c r="Q1181" s="91"/>
      <c r="R1181" s="91"/>
      <c r="S1181" s="91"/>
      <c r="T1181" s="91"/>
      <c r="U1181" s="91"/>
      <c r="V1181" s="73"/>
      <c r="W1181" s="73"/>
      <c r="AA1181" s="94"/>
    </row>
    <row r="1182" s="66" customFormat="1" spans="1:27">
      <c r="A1182" s="77">
        <v>1173</v>
      </c>
      <c r="B1182" s="87"/>
      <c r="C1182" s="87" t="s">
        <v>599</v>
      </c>
      <c r="D1182" s="88"/>
      <c r="E1182" s="89">
        <v>120</v>
      </c>
      <c r="F1182" s="88" t="s">
        <v>100</v>
      </c>
      <c r="G1182" s="86">
        <v>110</v>
      </c>
      <c r="H1182" s="86">
        <v>13200</v>
      </c>
      <c r="I1182" s="91"/>
      <c r="J1182" s="91"/>
      <c r="K1182" s="91"/>
      <c r="L1182" s="91"/>
      <c r="M1182" s="91"/>
      <c r="N1182" s="91"/>
      <c r="O1182" s="91"/>
      <c r="P1182" s="91"/>
      <c r="Q1182" s="91"/>
      <c r="R1182" s="91"/>
      <c r="S1182" s="91"/>
      <c r="T1182" s="91"/>
      <c r="U1182" s="91"/>
      <c r="V1182" s="73"/>
      <c r="W1182" s="73"/>
      <c r="AA1182" s="94"/>
    </row>
    <row r="1183" s="66" customFormat="1" spans="1:27">
      <c r="A1183" s="77">
        <v>1174</v>
      </c>
      <c r="B1183" s="87"/>
      <c r="C1183" s="87" t="s">
        <v>600</v>
      </c>
      <c r="D1183" s="88"/>
      <c r="E1183" s="89">
        <v>300</v>
      </c>
      <c r="F1183" s="88" t="s">
        <v>100</v>
      </c>
      <c r="G1183" s="86">
        <v>110</v>
      </c>
      <c r="H1183" s="86">
        <v>33000</v>
      </c>
      <c r="I1183" s="91"/>
      <c r="J1183" s="91"/>
      <c r="K1183" s="91"/>
      <c r="L1183" s="91"/>
      <c r="M1183" s="91"/>
      <c r="N1183" s="91"/>
      <c r="O1183" s="91"/>
      <c r="P1183" s="91"/>
      <c r="Q1183" s="91"/>
      <c r="R1183" s="91"/>
      <c r="S1183" s="91"/>
      <c r="T1183" s="91"/>
      <c r="U1183" s="91"/>
      <c r="V1183" s="73"/>
      <c r="W1183" s="73"/>
      <c r="AA1183" s="94"/>
    </row>
    <row r="1184" s="66" customFormat="1" ht="46.5" spans="1:27">
      <c r="A1184" s="77">
        <v>1175</v>
      </c>
      <c r="B1184" s="84" t="s">
        <v>24</v>
      </c>
      <c r="C1184" s="84" t="s">
        <v>162</v>
      </c>
      <c r="D1184" s="85" t="s">
        <v>26</v>
      </c>
      <c r="E1184" s="85"/>
      <c r="F1184" s="85"/>
      <c r="G1184" s="84"/>
      <c r="H1184" s="86">
        <v>18898266.6</v>
      </c>
      <c r="I1184" s="84" t="s">
        <v>27</v>
      </c>
      <c r="J1184" s="91"/>
      <c r="K1184" s="91"/>
      <c r="L1184" s="91"/>
      <c r="M1184" s="91"/>
      <c r="N1184" s="91"/>
      <c r="O1184" s="91"/>
      <c r="P1184" s="91"/>
      <c r="Q1184" s="91"/>
      <c r="R1184" s="91"/>
      <c r="S1184" s="92">
        <v>1</v>
      </c>
      <c r="T1184" s="91"/>
      <c r="U1184" s="91"/>
      <c r="V1184" s="73"/>
      <c r="W1184" s="73"/>
      <c r="AA1184" s="94"/>
    </row>
    <row r="1185" s="66" customFormat="1" spans="1:27">
      <c r="A1185" s="77">
        <v>1176</v>
      </c>
      <c r="B1185" s="87"/>
      <c r="C1185" s="87" t="s">
        <v>601</v>
      </c>
      <c r="D1185" s="88"/>
      <c r="E1185" s="89">
        <v>1000</v>
      </c>
      <c r="F1185" s="88" t="s">
        <v>100</v>
      </c>
      <c r="G1185" s="86">
        <v>990</v>
      </c>
      <c r="H1185" s="86">
        <v>990000</v>
      </c>
      <c r="I1185" s="91"/>
      <c r="J1185" s="91"/>
      <c r="K1185" s="91"/>
      <c r="L1185" s="91"/>
      <c r="M1185" s="91"/>
      <c r="N1185" s="91"/>
      <c r="O1185" s="91"/>
      <c r="P1185" s="91"/>
      <c r="Q1185" s="91"/>
      <c r="R1185" s="91"/>
      <c r="S1185" s="91"/>
      <c r="T1185" s="91"/>
      <c r="U1185" s="91"/>
      <c r="V1185" s="73"/>
      <c r="W1185" s="73"/>
      <c r="AA1185" s="94"/>
    </row>
    <row r="1186" s="66" customFormat="1" spans="1:27">
      <c r="A1186" s="77">
        <v>1177</v>
      </c>
      <c r="B1186" s="87"/>
      <c r="C1186" s="87" t="s">
        <v>602</v>
      </c>
      <c r="D1186" s="88"/>
      <c r="E1186" s="89">
        <v>1</v>
      </c>
      <c r="F1186" s="88" t="s">
        <v>137</v>
      </c>
      <c r="G1186" s="86">
        <v>882000</v>
      </c>
      <c r="H1186" s="86">
        <v>882000</v>
      </c>
      <c r="I1186" s="91"/>
      <c r="J1186" s="91"/>
      <c r="K1186" s="91"/>
      <c r="L1186" s="91"/>
      <c r="M1186" s="91"/>
      <c r="N1186" s="91"/>
      <c r="O1186" s="91"/>
      <c r="P1186" s="91"/>
      <c r="Q1186" s="91"/>
      <c r="R1186" s="91"/>
      <c r="S1186" s="91"/>
      <c r="T1186" s="91"/>
      <c r="U1186" s="91"/>
      <c r="V1186" s="73"/>
      <c r="W1186" s="73"/>
      <c r="AA1186" s="94"/>
    </row>
    <row r="1187" s="66" customFormat="1" spans="1:27">
      <c r="A1187" s="77">
        <v>1178</v>
      </c>
      <c r="B1187" s="87"/>
      <c r="C1187" s="87" t="s">
        <v>603</v>
      </c>
      <c r="D1187" s="88"/>
      <c r="E1187" s="89">
        <v>18</v>
      </c>
      <c r="F1187" s="88" t="s">
        <v>100</v>
      </c>
      <c r="G1187" s="86">
        <v>4000</v>
      </c>
      <c r="H1187" s="86">
        <v>72000</v>
      </c>
      <c r="I1187" s="91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  <c r="V1187" s="73"/>
      <c r="W1187" s="73"/>
      <c r="AA1187" s="94"/>
    </row>
    <row r="1188" s="66" customFormat="1" spans="1:27">
      <c r="A1188" s="77">
        <v>1179</v>
      </c>
      <c r="B1188" s="87"/>
      <c r="C1188" s="87" t="s">
        <v>604</v>
      </c>
      <c r="D1188" s="88"/>
      <c r="E1188" s="89">
        <v>18</v>
      </c>
      <c r="F1188" s="88" t="s">
        <v>100</v>
      </c>
      <c r="G1188" s="86">
        <v>3000</v>
      </c>
      <c r="H1188" s="86">
        <v>54000</v>
      </c>
      <c r="I1188" s="91"/>
      <c r="J1188" s="91"/>
      <c r="K1188" s="91"/>
      <c r="L1188" s="91"/>
      <c r="M1188" s="91"/>
      <c r="N1188" s="91"/>
      <c r="O1188" s="91"/>
      <c r="P1188" s="91"/>
      <c r="Q1188" s="91"/>
      <c r="R1188" s="91"/>
      <c r="S1188" s="91"/>
      <c r="T1188" s="91"/>
      <c r="U1188" s="91"/>
      <c r="V1188" s="73"/>
      <c r="W1188" s="73"/>
      <c r="AA1188" s="94"/>
    </row>
    <row r="1189" s="66" customFormat="1" spans="1:27">
      <c r="A1189" s="77">
        <v>1180</v>
      </c>
      <c r="B1189" s="87"/>
      <c r="C1189" s="87" t="s">
        <v>605</v>
      </c>
      <c r="D1189" s="88"/>
      <c r="E1189" s="89">
        <v>400</v>
      </c>
      <c r="F1189" s="88" t="s">
        <v>100</v>
      </c>
      <c r="G1189" s="86">
        <v>2499</v>
      </c>
      <c r="H1189" s="86">
        <v>999600</v>
      </c>
      <c r="I1189" s="91"/>
      <c r="J1189" s="91"/>
      <c r="K1189" s="91"/>
      <c r="L1189" s="91"/>
      <c r="M1189" s="91"/>
      <c r="N1189" s="91"/>
      <c r="O1189" s="91"/>
      <c r="P1189" s="91"/>
      <c r="Q1189" s="91"/>
      <c r="R1189" s="91"/>
      <c r="S1189" s="91"/>
      <c r="T1189" s="91"/>
      <c r="U1189" s="91"/>
      <c r="V1189" s="73"/>
      <c r="W1189" s="73"/>
      <c r="AA1189" s="94"/>
    </row>
    <row r="1190" s="66" customFormat="1" spans="1:27">
      <c r="A1190" s="77">
        <v>1181</v>
      </c>
      <c r="B1190" s="87"/>
      <c r="C1190" s="87" t="s">
        <v>606</v>
      </c>
      <c r="D1190" s="88"/>
      <c r="E1190" s="89">
        <v>500</v>
      </c>
      <c r="F1190" s="88" t="s">
        <v>100</v>
      </c>
      <c r="G1190" s="86">
        <v>1999</v>
      </c>
      <c r="H1190" s="86">
        <v>999500</v>
      </c>
      <c r="I1190" s="91"/>
      <c r="J1190" s="91"/>
      <c r="K1190" s="91"/>
      <c r="L1190" s="91"/>
      <c r="M1190" s="91"/>
      <c r="N1190" s="91"/>
      <c r="O1190" s="91"/>
      <c r="P1190" s="91"/>
      <c r="Q1190" s="91"/>
      <c r="R1190" s="91"/>
      <c r="S1190" s="91"/>
      <c r="T1190" s="91"/>
      <c r="U1190" s="91"/>
      <c r="V1190" s="73"/>
      <c r="W1190" s="73"/>
      <c r="AA1190" s="94"/>
    </row>
    <row r="1191" s="66" customFormat="1" spans="1:27">
      <c r="A1191" s="77">
        <v>1182</v>
      </c>
      <c r="B1191" s="87"/>
      <c r="C1191" s="87" t="s">
        <v>607</v>
      </c>
      <c r="D1191" s="88"/>
      <c r="E1191" s="89">
        <v>500</v>
      </c>
      <c r="F1191" s="88" t="s">
        <v>100</v>
      </c>
      <c r="G1191" s="86">
        <v>1999</v>
      </c>
      <c r="H1191" s="86">
        <v>999500</v>
      </c>
      <c r="I1191" s="91"/>
      <c r="J1191" s="91"/>
      <c r="K1191" s="91"/>
      <c r="L1191" s="91"/>
      <c r="M1191" s="91"/>
      <c r="N1191" s="91"/>
      <c r="O1191" s="91"/>
      <c r="P1191" s="91"/>
      <c r="Q1191" s="91"/>
      <c r="R1191" s="91"/>
      <c r="S1191" s="91"/>
      <c r="T1191" s="91"/>
      <c r="U1191" s="91"/>
      <c r="V1191" s="73"/>
      <c r="W1191" s="73"/>
      <c r="AA1191" s="94"/>
    </row>
    <row r="1192" s="66" customFormat="1" spans="1:27">
      <c r="A1192" s="77">
        <v>1183</v>
      </c>
      <c r="B1192" s="87"/>
      <c r="C1192" s="87" t="s">
        <v>608</v>
      </c>
      <c r="D1192" s="88"/>
      <c r="E1192" s="89">
        <v>1</v>
      </c>
      <c r="F1192" s="88" t="s">
        <v>137</v>
      </c>
      <c r="G1192" s="86">
        <v>925866.6</v>
      </c>
      <c r="H1192" s="86">
        <v>925866.6</v>
      </c>
      <c r="I1192" s="91"/>
      <c r="J1192" s="91"/>
      <c r="K1192" s="91"/>
      <c r="L1192" s="91"/>
      <c r="M1192" s="91"/>
      <c r="N1192" s="91"/>
      <c r="O1192" s="91"/>
      <c r="P1192" s="91"/>
      <c r="Q1192" s="91"/>
      <c r="R1192" s="91"/>
      <c r="S1192" s="91"/>
      <c r="T1192" s="91"/>
      <c r="U1192" s="91"/>
      <c r="V1192" s="73"/>
      <c r="W1192" s="73"/>
      <c r="AA1192" s="94"/>
    </row>
    <row r="1193" s="66" customFormat="1" spans="1:27">
      <c r="A1193" s="77">
        <v>1184</v>
      </c>
      <c r="B1193" s="87"/>
      <c r="C1193" s="87" t="s">
        <v>606</v>
      </c>
      <c r="D1193" s="88"/>
      <c r="E1193" s="89">
        <v>200</v>
      </c>
      <c r="F1193" s="88" t="s">
        <v>100</v>
      </c>
      <c r="G1193" s="86">
        <v>4999</v>
      </c>
      <c r="H1193" s="86">
        <v>999800</v>
      </c>
      <c r="I1193" s="91"/>
      <c r="J1193" s="91"/>
      <c r="K1193" s="91"/>
      <c r="L1193" s="91"/>
      <c r="M1193" s="91"/>
      <c r="N1193" s="91"/>
      <c r="O1193" s="91"/>
      <c r="P1193" s="91"/>
      <c r="Q1193" s="91"/>
      <c r="R1193" s="91"/>
      <c r="S1193" s="91"/>
      <c r="T1193" s="91"/>
      <c r="U1193" s="91"/>
      <c r="V1193" s="73"/>
      <c r="W1193" s="73"/>
      <c r="AA1193" s="94"/>
    </row>
    <row r="1194" s="66" customFormat="1" spans="1:27">
      <c r="A1194" s="77">
        <v>1185</v>
      </c>
      <c r="B1194" s="87"/>
      <c r="C1194" s="87" t="s">
        <v>170</v>
      </c>
      <c r="D1194" s="88"/>
      <c r="E1194" s="89">
        <v>1</v>
      </c>
      <c r="F1194" s="88" t="s">
        <v>137</v>
      </c>
      <c r="G1194" s="86">
        <v>900000</v>
      </c>
      <c r="H1194" s="86">
        <v>900000</v>
      </c>
      <c r="I1194" s="91"/>
      <c r="J1194" s="91"/>
      <c r="K1194" s="91"/>
      <c r="L1194" s="91"/>
      <c r="M1194" s="91"/>
      <c r="N1194" s="91"/>
      <c r="O1194" s="91"/>
      <c r="P1194" s="91"/>
      <c r="Q1194" s="91"/>
      <c r="R1194" s="91"/>
      <c r="S1194" s="91"/>
      <c r="T1194" s="91"/>
      <c r="U1194" s="91"/>
      <c r="V1194" s="73"/>
      <c r="W1194" s="73"/>
      <c r="AA1194" s="94"/>
    </row>
    <row r="1195" s="66" customFormat="1" spans="1:27">
      <c r="A1195" s="77">
        <v>1186</v>
      </c>
      <c r="B1195" s="87"/>
      <c r="C1195" s="87" t="s">
        <v>609</v>
      </c>
      <c r="D1195" s="88"/>
      <c r="E1195" s="89">
        <v>5</v>
      </c>
      <c r="F1195" s="88" t="s">
        <v>137</v>
      </c>
      <c r="G1195" s="86">
        <v>180000</v>
      </c>
      <c r="H1195" s="86">
        <v>900000</v>
      </c>
      <c r="I1195" s="91"/>
      <c r="J1195" s="91"/>
      <c r="K1195" s="91"/>
      <c r="L1195" s="91"/>
      <c r="M1195" s="91"/>
      <c r="N1195" s="91"/>
      <c r="O1195" s="91"/>
      <c r="P1195" s="91"/>
      <c r="Q1195" s="91"/>
      <c r="R1195" s="91"/>
      <c r="S1195" s="91"/>
      <c r="T1195" s="91"/>
      <c r="U1195" s="91"/>
      <c r="V1195" s="73"/>
      <c r="W1195" s="73"/>
      <c r="AA1195" s="94"/>
    </row>
    <row r="1196" s="66" customFormat="1" spans="1:27">
      <c r="A1196" s="77">
        <v>1187</v>
      </c>
      <c r="B1196" s="87"/>
      <c r="C1196" s="87" t="s">
        <v>610</v>
      </c>
      <c r="D1196" s="88"/>
      <c r="E1196" s="89">
        <v>200</v>
      </c>
      <c r="F1196" s="88" t="s">
        <v>100</v>
      </c>
      <c r="G1196" s="86">
        <v>4500</v>
      </c>
      <c r="H1196" s="86">
        <v>900000</v>
      </c>
      <c r="I1196" s="91"/>
      <c r="J1196" s="91"/>
      <c r="K1196" s="91"/>
      <c r="L1196" s="91"/>
      <c r="M1196" s="91"/>
      <c r="N1196" s="91"/>
      <c r="O1196" s="91"/>
      <c r="P1196" s="91"/>
      <c r="Q1196" s="91"/>
      <c r="R1196" s="91"/>
      <c r="S1196" s="91"/>
      <c r="T1196" s="91"/>
      <c r="U1196" s="91"/>
      <c r="V1196" s="73"/>
      <c r="W1196" s="73"/>
      <c r="AA1196" s="94"/>
    </row>
    <row r="1197" s="66" customFormat="1" ht="31" spans="1:27">
      <c r="A1197" s="77">
        <v>1188</v>
      </c>
      <c r="B1197" s="87"/>
      <c r="C1197" s="87" t="s">
        <v>611</v>
      </c>
      <c r="D1197" s="88"/>
      <c r="E1197" s="89">
        <v>400</v>
      </c>
      <c r="F1197" s="88" t="s">
        <v>100</v>
      </c>
      <c r="G1197" s="86">
        <v>2000</v>
      </c>
      <c r="H1197" s="86">
        <v>800000</v>
      </c>
      <c r="I1197" s="91"/>
      <c r="J1197" s="91"/>
      <c r="K1197" s="91"/>
      <c r="L1197" s="91"/>
      <c r="M1197" s="91"/>
      <c r="N1197" s="91"/>
      <c r="O1197" s="91"/>
      <c r="P1197" s="91"/>
      <c r="Q1197" s="91"/>
      <c r="R1197" s="91"/>
      <c r="S1197" s="91"/>
      <c r="T1197" s="91"/>
      <c r="U1197" s="91"/>
      <c r="V1197" s="73"/>
      <c r="W1197" s="73"/>
      <c r="AA1197" s="94"/>
    </row>
    <row r="1198" s="66" customFormat="1" ht="31" spans="1:27">
      <c r="A1198" s="77">
        <v>1189</v>
      </c>
      <c r="B1198" s="87"/>
      <c r="C1198" s="87" t="s">
        <v>612</v>
      </c>
      <c r="D1198" s="88"/>
      <c r="E1198" s="89">
        <v>400</v>
      </c>
      <c r="F1198" s="88" t="s">
        <v>100</v>
      </c>
      <c r="G1198" s="86">
        <v>2000</v>
      </c>
      <c r="H1198" s="86">
        <v>800000</v>
      </c>
      <c r="I1198" s="91"/>
      <c r="J1198" s="91"/>
      <c r="K1198" s="91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  <c r="V1198" s="73"/>
      <c r="W1198" s="73"/>
      <c r="AA1198" s="94"/>
    </row>
    <row r="1199" s="66" customFormat="1" ht="31" spans="1:27">
      <c r="A1199" s="77">
        <v>1190</v>
      </c>
      <c r="B1199" s="87"/>
      <c r="C1199" s="87" t="s">
        <v>613</v>
      </c>
      <c r="D1199" s="88"/>
      <c r="E1199" s="89">
        <v>400</v>
      </c>
      <c r="F1199" s="88" t="s">
        <v>100</v>
      </c>
      <c r="G1199" s="86">
        <v>2000</v>
      </c>
      <c r="H1199" s="86">
        <v>800000</v>
      </c>
      <c r="I1199" s="91"/>
      <c r="J1199" s="91"/>
      <c r="K1199" s="91"/>
      <c r="L1199" s="91"/>
      <c r="M1199" s="91"/>
      <c r="N1199" s="91"/>
      <c r="O1199" s="91"/>
      <c r="P1199" s="91"/>
      <c r="Q1199" s="91"/>
      <c r="R1199" s="91"/>
      <c r="S1199" s="91"/>
      <c r="T1199" s="91"/>
      <c r="U1199" s="91"/>
      <c r="V1199" s="73"/>
      <c r="W1199" s="73"/>
      <c r="AA1199" s="94"/>
    </row>
    <row r="1200" s="66" customFormat="1" ht="31" spans="1:27">
      <c r="A1200" s="77">
        <v>1191</v>
      </c>
      <c r="B1200" s="87"/>
      <c r="C1200" s="87" t="s">
        <v>614</v>
      </c>
      <c r="D1200" s="88"/>
      <c r="E1200" s="89">
        <v>400</v>
      </c>
      <c r="F1200" s="88" t="s">
        <v>100</v>
      </c>
      <c r="G1200" s="86">
        <v>2000</v>
      </c>
      <c r="H1200" s="86">
        <v>800000</v>
      </c>
      <c r="I1200" s="91"/>
      <c r="J1200" s="91"/>
      <c r="K1200" s="91"/>
      <c r="L1200" s="91"/>
      <c r="M1200" s="91"/>
      <c r="N1200" s="91"/>
      <c r="O1200" s="91"/>
      <c r="P1200" s="91"/>
      <c r="Q1200" s="91"/>
      <c r="R1200" s="91"/>
      <c r="S1200" s="91"/>
      <c r="T1200" s="91"/>
      <c r="U1200" s="91"/>
      <c r="V1200" s="73"/>
      <c r="W1200" s="73"/>
      <c r="AA1200" s="94"/>
    </row>
    <row r="1201" s="66" customFormat="1" ht="31" spans="1:27">
      <c r="A1201" s="77">
        <v>1192</v>
      </c>
      <c r="B1201" s="87"/>
      <c r="C1201" s="87" t="s">
        <v>615</v>
      </c>
      <c r="D1201" s="88"/>
      <c r="E1201" s="89">
        <v>400</v>
      </c>
      <c r="F1201" s="88" t="s">
        <v>100</v>
      </c>
      <c r="G1201" s="86">
        <v>2000</v>
      </c>
      <c r="H1201" s="86">
        <v>800000</v>
      </c>
      <c r="I1201" s="91"/>
      <c r="J1201" s="91"/>
      <c r="K1201" s="91"/>
      <c r="L1201" s="91"/>
      <c r="M1201" s="91"/>
      <c r="N1201" s="91"/>
      <c r="O1201" s="91"/>
      <c r="P1201" s="91"/>
      <c r="Q1201" s="91"/>
      <c r="R1201" s="91"/>
      <c r="S1201" s="91"/>
      <c r="T1201" s="91"/>
      <c r="U1201" s="91"/>
      <c r="V1201" s="73"/>
      <c r="W1201" s="73"/>
      <c r="AA1201" s="94"/>
    </row>
    <row r="1202" s="66" customFormat="1" spans="1:27">
      <c r="A1202" s="77">
        <v>1193</v>
      </c>
      <c r="B1202" s="87"/>
      <c r="C1202" s="87" t="s">
        <v>616</v>
      </c>
      <c r="D1202" s="88"/>
      <c r="E1202" s="89">
        <v>400</v>
      </c>
      <c r="F1202" s="88" t="s">
        <v>100</v>
      </c>
      <c r="G1202" s="86">
        <v>2000</v>
      </c>
      <c r="H1202" s="86">
        <v>800000</v>
      </c>
      <c r="I1202" s="91"/>
      <c r="J1202" s="91"/>
      <c r="K1202" s="91"/>
      <c r="L1202" s="91"/>
      <c r="M1202" s="91"/>
      <c r="N1202" s="91"/>
      <c r="O1202" s="91"/>
      <c r="P1202" s="91"/>
      <c r="Q1202" s="91"/>
      <c r="R1202" s="91"/>
      <c r="S1202" s="91"/>
      <c r="T1202" s="91"/>
      <c r="U1202" s="91"/>
      <c r="V1202" s="73"/>
      <c r="W1202" s="73"/>
      <c r="AA1202" s="94"/>
    </row>
    <row r="1203" s="66" customFormat="1" spans="1:27">
      <c r="A1203" s="77">
        <v>1194</v>
      </c>
      <c r="B1203" s="87"/>
      <c r="C1203" s="87" t="s">
        <v>617</v>
      </c>
      <c r="D1203" s="88"/>
      <c r="E1203" s="89">
        <v>400</v>
      </c>
      <c r="F1203" s="88" t="s">
        <v>100</v>
      </c>
      <c r="G1203" s="86">
        <v>2000</v>
      </c>
      <c r="H1203" s="86">
        <v>800000</v>
      </c>
      <c r="I1203" s="91"/>
      <c r="J1203" s="91"/>
      <c r="K1203" s="91"/>
      <c r="L1203" s="91"/>
      <c r="M1203" s="91"/>
      <c r="N1203" s="91"/>
      <c r="O1203" s="91"/>
      <c r="P1203" s="91"/>
      <c r="Q1203" s="91"/>
      <c r="R1203" s="91"/>
      <c r="S1203" s="91"/>
      <c r="T1203" s="91"/>
      <c r="U1203" s="91"/>
      <c r="V1203" s="73"/>
      <c r="W1203" s="73"/>
      <c r="AA1203" s="94"/>
    </row>
    <row r="1204" s="66" customFormat="1" spans="1:27">
      <c r="A1204" s="77">
        <v>1195</v>
      </c>
      <c r="B1204" s="87"/>
      <c r="C1204" s="87" t="s">
        <v>618</v>
      </c>
      <c r="D1204" s="88"/>
      <c r="E1204" s="89">
        <v>400</v>
      </c>
      <c r="F1204" s="88" t="s">
        <v>100</v>
      </c>
      <c r="G1204" s="86">
        <v>2000</v>
      </c>
      <c r="H1204" s="86">
        <v>800000</v>
      </c>
      <c r="I1204" s="91"/>
      <c r="J1204" s="91"/>
      <c r="K1204" s="91"/>
      <c r="L1204" s="91"/>
      <c r="M1204" s="91"/>
      <c r="N1204" s="91"/>
      <c r="O1204" s="91"/>
      <c r="P1204" s="91"/>
      <c r="Q1204" s="91"/>
      <c r="R1204" s="91"/>
      <c r="S1204" s="91"/>
      <c r="T1204" s="91"/>
      <c r="U1204" s="91"/>
      <c r="V1204" s="73"/>
      <c r="W1204" s="73"/>
      <c r="AA1204" s="94"/>
    </row>
    <row r="1205" s="66" customFormat="1" ht="31" spans="1:27">
      <c r="A1205" s="77">
        <v>1196</v>
      </c>
      <c r="B1205" s="87"/>
      <c r="C1205" s="87" t="s">
        <v>619</v>
      </c>
      <c r="D1205" s="88"/>
      <c r="E1205" s="89">
        <v>400</v>
      </c>
      <c r="F1205" s="88" t="s">
        <v>100</v>
      </c>
      <c r="G1205" s="86">
        <v>2000</v>
      </c>
      <c r="H1205" s="86">
        <v>800000</v>
      </c>
      <c r="I1205" s="91"/>
      <c r="J1205" s="91"/>
      <c r="K1205" s="91"/>
      <c r="L1205" s="91"/>
      <c r="M1205" s="91"/>
      <c r="N1205" s="91"/>
      <c r="O1205" s="91"/>
      <c r="P1205" s="91"/>
      <c r="Q1205" s="91"/>
      <c r="R1205" s="91"/>
      <c r="S1205" s="91"/>
      <c r="T1205" s="91"/>
      <c r="U1205" s="91"/>
      <c r="V1205" s="73"/>
      <c r="W1205" s="73"/>
      <c r="AA1205" s="94"/>
    </row>
    <row r="1206" s="66" customFormat="1" ht="46.5" spans="1:27">
      <c r="A1206" s="77">
        <v>1197</v>
      </c>
      <c r="B1206" s="87"/>
      <c r="C1206" s="87" t="s">
        <v>620</v>
      </c>
      <c r="D1206" s="88"/>
      <c r="E1206" s="89">
        <v>400</v>
      </c>
      <c r="F1206" s="88" t="s">
        <v>100</v>
      </c>
      <c r="G1206" s="86">
        <v>2000</v>
      </c>
      <c r="H1206" s="86">
        <v>800000</v>
      </c>
      <c r="I1206" s="91"/>
      <c r="J1206" s="91"/>
      <c r="K1206" s="91"/>
      <c r="L1206" s="91"/>
      <c r="M1206" s="91"/>
      <c r="N1206" s="91"/>
      <c r="O1206" s="91"/>
      <c r="P1206" s="91"/>
      <c r="Q1206" s="91"/>
      <c r="R1206" s="91"/>
      <c r="S1206" s="91"/>
      <c r="T1206" s="91"/>
      <c r="U1206" s="91"/>
      <c r="V1206" s="73"/>
      <c r="W1206" s="73"/>
      <c r="AA1206" s="94"/>
    </row>
    <row r="1207" s="66" customFormat="1" ht="31" spans="1:27">
      <c r="A1207" s="77">
        <v>1198</v>
      </c>
      <c r="B1207" s="87"/>
      <c r="C1207" s="87" t="s">
        <v>621</v>
      </c>
      <c r="D1207" s="88"/>
      <c r="E1207" s="89">
        <v>56</v>
      </c>
      <c r="F1207" s="88" t="s">
        <v>100</v>
      </c>
      <c r="G1207" s="86">
        <v>17000</v>
      </c>
      <c r="H1207" s="86">
        <v>952000</v>
      </c>
      <c r="I1207" s="91"/>
      <c r="J1207" s="91"/>
      <c r="K1207" s="91"/>
      <c r="L1207" s="91"/>
      <c r="M1207" s="91"/>
      <c r="N1207" s="91"/>
      <c r="O1207" s="91"/>
      <c r="P1207" s="91"/>
      <c r="Q1207" s="91"/>
      <c r="R1207" s="91"/>
      <c r="S1207" s="91"/>
      <c r="T1207" s="91"/>
      <c r="U1207" s="91"/>
      <c r="V1207" s="73"/>
      <c r="W1207" s="73"/>
      <c r="AA1207" s="94"/>
    </row>
    <row r="1208" s="66" customFormat="1" ht="31" spans="1:27">
      <c r="A1208" s="77">
        <v>1199</v>
      </c>
      <c r="B1208" s="87"/>
      <c r="C1208" s="87" t="s">
        <v>622</v>
      </c>
      <c r="D1208" s="88"/>
      <c r="E1208" s="89">
        <v>9</v>
      </c>
      <c r="F1208" s="88" t="s">
        <v>114</v>
      </c>
      <c r="G1208" s="86">
        <v>5000</v>
      </c>
      <c r="H1208" s="86">
        <v>45000</v>
      </c>
      <c r="I1208" s="91"/>
      <c r="J1208" s="91"/>
      <c r="K1208" s="91"/>
      <c r="L1208" s="91"/>
      <c r="M1208" s="91"/>
      <c r="N1208" s="91"/>
      <c r="O1208" s="91"/>
      <c r="P1208" s="91"/>
      <c r="Q1208" s="91"/>
      <c r="R1208" s="91"/>
      <c r="S1208" s="91"/>
      <c r="T1208" s="91"/>
      <c r="U1208" s="91"/>
      <c r="V1208" s="73"/>
      <c r="W1208" s="73"/>
      <c r="AA1208" s="94"/>
    </row>
    <row r="1209" s="66" customFormat="1" ht="31" spans="1:27">
      <c r="A1209" s="77">
        <v>1200</v>
      </c>
      <c r="B1209" s="87"/>
      <c r="C1209" s="87" t="s">
        <v>623</v>
      </c>
      <c r="D1209" s="88"/>
      <c r="E1209" s="89">
        <v>9</v>
      </c>
      <c r="F1209" s="88" t="s">
        <v>114</v>
      </c>
      <c r="G1209" s="86">
        <v>5000</v>
      </c>
      <c r="H1209" s="86">
        <v>45000</v>
      </c>
      <c r="I1209" s="91"/>
      <c r="J1209" s="91"/>
      <c r="K1209" s="91"/>
      <c r="L1209" s="91"/>
      <c r="M1209" s="91"/>
      <c r="N1209" s="91"/>
      <c r="O1209" s="91"/>
      <c r="P1209" s="91"/>
      <c r="Q1209" s="91"/>
      <c r="R1209" s="91"/>
      <c r="S1209" s="91"/>
      <c r="T1209" s="91"/>
      <c r="U1209" s="91"/>
      <c r="V1209" s="73"/>
      <c r="W1209" s="73"/>
      <c r="AA1209" s="94"/>
    </row>
    <row r="1210" s="66" customFormat="1" spans="1:27">
      <c r="A1210" s="77">
        <v>1201</v>
      </c>
      <c r="B1210" s="87"/>
      <c r="C1210" s="87" t="s">
        <v>624</v>
      </c>
      <c r="D1210" s="88"/>
      <c r="E1210" s="89">
        <v>9</v>
      </c>
      <c r="F1210" s="88" t="s">
        <v>114</v>
      </c>
      <c r="G1210" s="86">
        <v>15000</v>
      </c>
      <c r="H1210" s="86">
        <v>135000</v>
      </c>
      <c r="I1210" s="91"/>
      <c r="J1210" s="91"/>
      <c r="K1210" s="91"/>
      <c r="L1210" s="91"/>
      <c r="M1210" s="91"/>
      <c r="N1210" s="91"/>
      <c r="O1210" s="91"/>
      <c r="P1210" s="91"/>
      <c r="Q1210" s="91"/>
      <c r="R1210" s="91"/>
      <c r="S1210" s="91"/>
      <c r="T1210" s="91"/>
      <c r="U1210" s="91"/>
      <c r="V1210" s="73"/>
      <c r="W1210" s="73"/>
      <c r="AA1210" s="94"/>
    </row>
    <row r="1211" s="66" customFormat="1" ht="31" spans="1:27">
      <c r="A1211" s="77">
        <v>1202</v>
      </c>
      <c r="B1211" s="87"/>
      <c r="C1211" s="87" t="s">
        <v>625</v>
      </c>
      <c r="D1211" s="88"/>
      <c r="E1211" s="89">
        <v>9</v>
      </c>
      <c r="F1211" s="88" t="s">
        <v>114</v>
      </c>
      <c r="G1211" s="86">
        <v>5500</v>
      </c>
      <c r="H1211" s="86">
        <v>49500</v>
      </c>
      <c r="I1211" s="91"/>
      <c r="J1211" s="91"/>
      <c r="K1211" s="91"/>
      <c r="L1211" s="91"/>
      <c r="M1211" s="91"/>
      <c r="N1211" s="91"/>
      <c r="O1211" s="91"/>
      <c r="P1211" s="91"/>
      <c r="Q1211" s="91"/>
      <c r="R1211" s="91"/>
      <c r="S1211" s="91"/>
      <c r="T1211" s="91"/>
      <c r="U1211" s="91"/>
      <c r="V1211" s="73"/>
      <c r="W1211" s="73"/>
      <c r="AA1211" s="94"/>
    </row>
    <row r="1212" s="66" customFormat="1" ht="31" spans="1:27">
      <c r="A1212" s="77">
        <v>1203</v>
      </c>
      <c r="B1212" s="87"/>
      <c r="C1212" s="87" t="s">
        <v>626</v>
      </c>
      <c r="D1212" s="88"/>
      <c r="E1212" s="89">
        <v>9</v>
      </c>
      <c r="F1212" s="88" t="s">
        <v>114</v>
      </c>
      <c r="G1212" s="86">
        <v>5500</v>
      </c>
      <c r="H1212" s="86">
        <v>49500</v>
      </c>
      <c r="I1212" s="91"/>
      <c r="J1212" s="91"/>
      <c r="K1212" s="91"/>
      <c r="L1212" s="91"/>
      <c r="M1212" s="91"/>
      <c r="N1212" s="91"/>
      <c r="O1212" s="91"/>
      <c r="P1212" s="91"/>
      <c r="Q1212" s="91"/>
      <c r="R1212" s="91"/>
      <c r="S1212" s="91"/>
      <c r="T1212" s="91"/>
      <c r="U1212" s="91"/>
      <c r="V1212" s="73"/>
      <c r="W1212" s="73"/>
      <c r="AA1212" s="94"/>
    </row>
    <row r="1213" s="66" customFormat="1" ht="62" spans="1:27">
      <c r="A1213" s="77">
        <v>1204</v>
      </c>
      <c r="B1213" s="84" t="s">
        <v>24</v>
      </c>
      <c r="C1213" s="84" t="s">
        <v>388</v>
      </c>
      <c r="D1213" s="85" t="s">
        <v>26</v>
      </c>
      <c r="E1213" s="85"/>
      <c r="F1213" s="85"/>
      <c r="G1213" s="84"/>
      <c r="H1213" s="86">
        <v>5111000</v>
      </c>
      <c r="I1213" s="84" t="s">
        <v>27</v>
      </c>
      <c r="J1213" s="91"/>
      <c r="K1213" s="91"/>
      <c r="L1213" s="91"/>
      <c r="M1213" s="92">
        <v>1</v>
      </c>
      <c r="N1213" s="91"/>
      <c r="O1213" s="91"/>
      <c r="P1213" s="91"/>
      <c r="Q1213" s="91"/>
      <c r="R1213" s="91"/>
      <c r="S1213" s="91"/>
      <c r="T1213" s="91"/>
      <c r="U1213" s="91"/>
      <c r="V1213" s="73"/>
      <c r="W1213" s="73"/>
      <c r="AA1213" s="94"/>
    </row>
    <row r="1214" s="66" customFormat="1" ht="31" spans="1:27">
      <c r="A1214" s="77">
        <v>1205</v>
      </c>
      <c r="B1214" s="87"/>
      <c r="C1214" s="87" t="s">
        <v>627</v>
      </c>
      <c r="D1214" s="88"/>
      <c r="E1214" s="89">
        <v>50</v>
      </c>
      <c r="F1214" s="88" t="s">
        <v>100</v>
      </c>
      <c r="G1214" s="86">
        <v>25500</v>
      </c>
      <c r="H1214" s="86">
        <v>1275000</v>
      </c>
      <c r="I1214" s="91"/>
      <c r="J1214" s="91"/>
      <c r="K1214" s="91"/>
      <c r="L1214" s="91"/>
      <c r="M1214" s="91"/>
      <c r="N1214" s="91"/>
      <c r="O1214" s="91"/>
      <c r="P1214" s="91"/>
      <c r="Q1214" s="91"/>
      <c r="R1214" s="91"/>
      <c r="S1214" s="91"/>
      <c r="T1214" s="91"/>
      <c r="U1214" s="91"/>
      <c r="V1214" s="73"/>
      <c r="W1214" s="73"/>
      <c r="AA1214" s="94"/>
    </row>
    <row r="1215" s="66" customFormat="1" ht="31" spans="1:27">
      <c r="A1215" s="77">
        <v>1206</v>
      </c>
      <c r="B1215" s="87"/>
      <c r="C1215" s="87" t="s">
        <v>628</v>
      </c>
      <c r="D1215" s="88"/>
      <c r="E1215" s="89">
        <v>75</v>
      </c>
      <c r="F1215" s="88" t="s">
        <v>100</v>
      </c>
      <c r="G1215" s="86">
        <v>18000</v>
      </c>
      <c r="H1215" s="86">
        <v>1350000</v>
      </c>
      <c r="I1215" s="91"/>
      <c r="J1215" s="91"/>
      <c r="K1215" s="91"/>
      <c r="L1215" s="91"/>
      <c r="M1215" s="91"/>
      <c r="N1215" s="91"/>
      <c r="O1215" s="91"/>
      <c r="P1215" s="91"/>
      <c r="Q1215" s="91"/>
      <c r="R1215" s="91"/>
      <c r="S1215" s="91"/>
      <c r="T1215" s="91"/>
      <c r="U1215" s="91"/>
      <c r="V1215" s="73"/>
      <c r="W1215" s="73"/>
      <c r="AA1215" s="94"/>
    </row>
    <row r="1216" s="66" customFormat="1" spans="1:27">
      <c r="A1216" s="77">
        <v>1207</v>
      </c>
      <c r="B1216" s="87"/>
      <c r="C1216" s="87" t="s">
        <v>629</v>
      </c>
      <c r="D1216" s="88"/>
      <c r="E1216" s="89">
        <v>10</v>
      </c>
      <c r="F1216" s="88" t="s">
        <v>100</v>
      </c>
      <c r="G1216" s="86">
        <v>16000</v>
      </c>
      <c r="H1216" s="86">
        <v>160000</v>
      </c>
      <c r="I1216" s="91"/>
      <c r="J1216" s="91"/>
      <c r="K1216" s="91"/>
      <c r="L1216" s="91"/>
      <c r="M1216" s="91"/>
      <c r="N1216" s="91"/>
      <c r="O1216" s="91"/>
      <c r="P1216" s="91"/>
      <c r="Q1216" s="91"/>
      <c r="R1216" s="91"/>
      <c r="S1216" s="91"/>
      <c r="T1216" s="91"/>
      <c r="U1216" s="91"/>
      <c r="V1216" s="73"/>
      <c r="W1216" s="73"/>
      <c r="AA1216" s="94"/>
    </row>
    <row r="1217" s="66" customFormat="1" spans="1:27">
      <c r="A1217" s="77">
        <v>1208</v>
      </c>
      <c r="B1217" s="87"/>
      <c r="C1217" s="87" t="s">
        <v>630</v>
      </c>
      <c r="D1217" s="88"/>
      <c r="E1217" s="89">
        <v>10</v>
      </c>
      <c r="F1217" s="88" t="s">
        <v>100</v>
      </c>
      <c r="G1217" s="86">
        <v>16000</v>
      </c>
      <c r="H1217" s="86">
        <v>160000</v>
      </c>
      <c r="I1217" s="91"/>
      <c r="J1217" s="91"/>
      <c r="K1217" s="91"/>
      <c r="L1217" s="91"/>
      <c r="M1217" s="91"/>
      <c r="N1217" s="91"/>
      <c r="O1217" s="91"/>
      <c r="P1217" s="91"/>
      <c r="Q1217" s="91"/>
      <c r="R1217" s="91"/>
      <c r="S1217" s="91"/>
      <c r="T1217" s="91"/>
      <c r="U1217" s="91"/>
      <c r="V1217" s="73"/>
      <c r="W1217" s="73"/>
      <c r="AA1217" s="94"/>
    </row>
    <row r="1218" s="66" customFormat="1" ht="31" spans="1:27">
      <c r="A1218" s="77">
        <v>1209</v>
      </c>
      <c r="B1218" s="87"/>
      <c r="C1218" s="87" t="s">
        <v>536</v>
      </c>
      <c r="D1218" s="88"/>
      <c r="E1218" s="89">
        <v>200</v>
      </c>
      <c r="F1218" s="88" t="s">
        <v>100</v>
      </c>
      <c r="G1218" s="86">
        <v>2500</v>
      </c>
      <c r="H1218" s="86">
        <v>500000</v>
      </c>
      <c r="I1218" s="91"/>
      <c r="J1218" s="91"/>
      <c r="K1218" s="91"/>
      <c r="L1218" s="91"/>
      <c r="M1218" s="91"/>
      <c r="N1218" s="91"/>
      <c r="O1218" s="91"/>
      <c r="P1218" s="91"/>
      <c r="Q1218" s="91"/>
      <c r="R1218" s="91"/>
      <c r="S1218" s="91"/>
      <c r="T1218" s="91"/>
      <c r="U1218" s="91"/>
      <c r="V1218" s="73"/>
      <c r="W1218" s="73"/>
      <c r="AA1218" s="94"/>
    </row>
    <row r="1219" s="66" customFormat="1" spans="1:27">
      <c r="A1219" s="77">
        <v>1210</v>
      </c>
      <c r="B1219" s="87"/>
      <c r="C1219" s="87" t="s">
        <v>631</v>
      </c>
      <c r="D1219" s="88"/>
      <c r="E1219" s="89">
        <v>400</v>
      </c>
      <c r="F1219" s="88" t="s">
        <v>100</v>
      </c>
      <c r="G1219" s="86">
        <v>500</v>
      </c>
      <c r="H1219" s="86">
        <v>200000</v>
      </c>
      <c r="I1219" s="91"/>
      <c r="J1219" s="91"/>
      <c r="K1219" s="91"/>
      <c r="L1219" s="91"/>
      <c r="M1219" s="91"/>
      <c r="N1219" s="91"/>
      <c r="O1219" s="91"/>
      <c r="P1219" s="91"/>
      <c r="Q1219" s="91"/>
      <c r="R1219" s="91"/>
      <c r="S1219" s="91"/>
      <c r="T1219" s="91"/>
      <c r="U1219" s="91"/>
      <c r="V1219" s="73"/>
      <c r="W1219" s="73"/>
      <c r="AA1219" s="94"/>
    </row>
    <row r="1220" s="66" customFormat="1" spans="1:27">
      <c r="A1220" s="77">
        <v>1211</v>
      </c>
      <c r="B1220" s="87"/>
      <c r="C1220" s="87" t="s">
        <v>632</v>
      </c>
      <c r="D1220" s="88"/>
      <c r="E1220" s="89">
        <v>400</v>
      </c>
      <c r="F1220" s="88" t="s">
        <v>100</v>
      </c>
      <c r="G1220" s="86">
        <v>200</v>
      </c>
      <c r="H1220" s="86">
        <v>80000</v>
      </c>
      <c r="I1220" s="91"/>
      <c r="J1220" s="91"/>
      <c r="K1220" s="91"/>
      <c r="L1220" s="91"/>
      <c r="M1220" s="91"/>
      <c r="N1220" s="91"/>
      <c r="O1220" s="91"/>
      <c r="P1220" s="91"/>
      <c r="Q1220" s="91"/>
      <c r="R1220" s="91"/>
      <c r="S1220" s="91"/>
      <c r="T1220" s="91"/>
      <c r="U1220" s="91"/>
      <c r="V1220" s="73"/>
      <c r="W1220" s="73"/>
      <c r="AA1220" s="94"/>
    </row>
    <row r="1221" s="66" customFormat="1" spans="1:27">
      <c r="A1221" s="77">
        <v>1212</v>
      </c>
      <c r="B1221" s="87"/>
      <c r="C1221" s="87" t="s">
        <v>101</v>
      </c>
      <c r="D1221" s="88"/>
      <c r="E1221" s="89">
        <v>400</v>
      </c>
      <c r="F1221" s="88" t="s">
        <v>124</v>
      </c>
      <c r="G1221" s="86">
        <v>900</v>
      </c>
      <c r="H1221" s="86">
        <v>360000</v>
      </c>
      <c r="I1221" s="91"/>
      <c r="J1221" s="91"/>
      <c r="K1221" s="91"/>
      <c r="L1221" s="91"/>
      <c r="M1221" s="91"/>
      <c r="N1221" s="91"/>
      <c r="O1221" s="91"/>
      <c r="P1221" s="91"/>
      <c r="Q1221" s="91"/>
      <c r="R1221" s="91"/>
      <c r="S1221" s="91"/>
      <c r="T1221" s="91"/>
      <c r="U1221" s="91"/>
      <c r="V1221" s="73"/>
      <c r="W1221" s="73"/>
      <c r="AA1221" s="94"/>
    </row>
    <row r="1222" s="66" customFormat="1" spans="1:27">
      <c r="A1222" s="77">
        <v>1213</v>
      </c>
      <c r="B1222" s="87"/>
      <c r="C1222" s="87" t="s">
        <v>633</v>
      </c>
      <c r="D1222" s="88"/>
      <c r="E1222" s="89">
        <v>400</v>
      </c>
      <c r="F1222" s="88" t="s">
        <v>100</v>
      </c>
      <c r="G1222" s="86">
        <v>200</v>
      </c>
      <c r="H1222" s="86">
        <v>80000</v>
      </c>
      <c r="I1222" s="91"/>
      <c r="J1222" s="91"/>
      <c r="K1222" s="91"/>
      <c r="L1222" s="91"/>
      <c r="M1222" s="91"/>
      <c r="N1222" s="91"/>
      <c r="O1222" s="91"/>
      <c r="P1222" s="91"/>
      <c r="Q1222" s="91"/>
      <c r="R1222" s="91"/>
      <c r="S1222" s="91"/>
      <c r="T1222" s="91"/>
      <c r="U1222" s="91"/>
      <c r="V1222" s="73"/>
      <c r="W1222" s="73"/>
      <c r="AA1222" s="94"/>
    </row>
    <row r="1223" s="66" customFormat="1" spans="1:27">
      <c r="A1223" s="77">
        <v>1214</v>
      </c>
      <c r="B1223" s="87"/>
      <c r="C1223" s="87" t="s">
        <v>631</v>
      </c>
      <c r="D1223" s="88"/>
      <c r="E1223" s="89">
        <v>1000</v>
      </c>
      <c r="F1223" s="88" t="s">
        <v>100</v>
      </c>
      <c r="G1223" s="86">
        <v>150</v>
      </c>
      <c r="H1223" s="86">
        <v>150000</v>
      </c>
      <c r="I1223" s="91"/>
      <c r="J1223" s="91"/>
      <c r="K1223" s="91"/>
      <c r="L1223" s="91"/>
      <c r="M1223" s="91"/>
      <c r="N1223" s="91"/>
      <c r="O1223" s="91"/>
      <c r="P1223" s="91"/>
      <c r="Q1223" s="91"/>
      <c r="R1223" s="91"/>
      <c r="S1223" s="91"/>
      <c r="T1223" s="91"/>
      <c r="U1223" s="91"/>
      <c r="V1223" s="73"/>
      <c r="W1223" s="73"/>
      <c r="AA1223" s="94"/>
    </row>
    <row r="1224" s="66" customFormat="1" spans="1:27">
      <c r="A1224" s="77">
        <v>1215</v>
      </c>
      <c r="B1224" s="87"/>
      <c r="C1224" s="87" t="s">
        <v>632</v>
      </c>
      <c r="D1224" s="88"/>
      <c r="E1224" s="89">
        <v>1000</v>
      </c>
      <c r="F1224" s="88" t="s">
        <v>100</v>
      </c>
      <c r="G1224" s="86">
        <v>120</v>
      </c>
      <c r="H1224" s="86">
        <v>120000</v>
      </c>
      <c r="I1224" s="91"/>
      <c r="J1224" s="91"/>
      <c r="K1224" s="91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  <c r="V1224" s="73"/>
      <c r="W1224" s="73"/>
      <c r="AA1224" s="94"/>
    </row>
    <row r="1225" s="66" customFormat="1" spans="1:27">
      <c r="A1225" s="77">
        <v>1216</v>
      </c>
      <c r="B1225" s="87"/>
      <c r="C1225" s="87" t="s">
        <v>101</v>
      </c>
      <c r="D1225" s="88"/>
      <c r="E1225" s="89">
        <v>1000</v>
      </c>
      <c r="F1225" s="88" t="s">
        <v>100</v>
      </c>
      <c r="G1225" s="86">
        <v>180</v>
      </c>
      <c r="H1225" s="86">
        <v>180000</v>
      </c>
      <c r="I1225" s="91"/>
      <c r="J1225" s="91"/>
      <c r="K1225" s="91"/>
      <c r="L1225" s="91"/>
      <c r="M1225" s="91"/>
      <c r="N1225" s="91"/>
      <c r="O1225" s="91"/>
      <c r="P1225" s="91"/>
      <c r="Q1225" s="91"/>
      <c r="R1225" s="91"/>
      <c r="S1225" s="91"/>
      <c r="T1225" s="91"/>
      <c r="U1225" s="91"/>
      <c r="V1225" s="73"/>
      <c r="W1225" s="73"/>
      <c r="AA1225" s="94"/>
    </row>
    <row r="1226" s="66" customFormat="1" spans="1:27">
      <c r="A1226" s="77">
        <v>1217</v>
      </c>
      <c r="B1226" s="87"/>
      <c r="C1226" s="87" t="s">
        <v>633</v>
      </c>
      <c r="D1226" s="88"/>
      <c r="E1226" s="89">
        <v>1000</v>
      </c>
      <c r="F1226" s="88" t="s">
        <v>100</v>
      </c>
      <c r="G1226" s="86">
        <v>120</v>
      </c>
      <c r="H1226" s="86">
        <v>120000</v>
      </c>
      <c r="I1226" s="91"/>
      <c r="J1226" s="91"/>
      <c r="K1226" s="91"/>
      <c r="L1226" s="91"/>
      <c r="M1226" s="91"/>
      <c r="N1226" s="91"/>
      <c r="O1226" s="91"/>
      <c r="P1226" s="91"/>
      <c r="Q1226" s="91"/>
      <c r="R1226" s="91"/>
      <c r="S1226" s="91"/>
      <c r="T1226" s="91"/>
      <c r="U1226" s="91"/>
      <c r="V1226" s="73"/>
      <c r="W1226" s="73"/>
      <c r="AA1226" s="94"/>
    </row>
    <row r="1227" s="66" customFormat="1" spans="1:27">
      <c r="A1227" s="77">
        <v>1218</v>
      </c>
      <c r="B1227" s="87"/>
      <c r="C1227" s="87" t="s">
        <v>537</v>
      </c>
      <c r="D1227" s="88"/>
      <c r="E1227" s="89">
        <v>260</v>
      </c>
      <c r="F1227" s="88" t="s">
        <v>124</v>
      </c>
      <c r="G1227" s="86">
        <v>400</v>
      </c>
      <c r="H1227" s="86">
        <v>104000</v>
      </c>
      <c r="I1227" s="91"/>
      <c r="J1227" s="91"/>
      <c r="K1227" s="91"/>
      <c r="L1227" s="91"/>
      <c r="M1227" s="91"/>
      <c r="N1227" s="91"/>
      <c r="O1227" s="91"/>
      <c r="P1227" s="91"/>
      <c r="Q1227" s="91"/>
      <c r="R1227" s="91"/>
      <c r="S1227" s="91"/>
      <c r="T1227" s="91"/>
      <c r="U1227" s="91"/>
      <c r="V1227" s="73"/>
      <c r="W1227" s="73"/>
      <c r="AA1227" s="94"/>
    </row>
    <row r="1228" s="66" customFormat="1" spans="1:27">
      <c r="A1228" s="77">
        <v>1219</v>
      </c>
      <c r="B1228" s="87"/>
      <c r="C1228" s="87" t="s">
        <v>538</v>
      </c>
      <c r="D1228" s="88"/>
      <c r="E1228" s="89">
        <v>260</v>
      </c>
      <c r="F1228" s="88" t="s">
        <v>124</v>
      </c>
      <c r="G1228" s="86">
        <v>400</v>
      </c>
      <c r="H1228" s="86">
        <v>104000</v>
      </c>
      <c r="I1228" s="91"/>
      <c r="J1228" s="91"/>
      <c r="K1228" s="91"/>
      <c r="L1228" s="91"/>
      <c r="M1228" s="91"/>
      <c r="N1228" s="91"/>
      <c r="O1228" s="91"/>
      <c r="P1228" s="91"/>
      <c r="Q1228" s="91"/>
      <c r="R1228" s="91"/>
      <c r="S1228" s="91"/>
      <c r="T1228" s="91"/>
      <c r="U1228" s="91"/>
      <c r="V1228" s="73"/>
      <c r="W1228" s="73"/>
      <c r="AA1228" s="94"/>
    </row>
    <row r="1229" s="66" customFormat="1" spans="1:27">
      <c r="A1229" s="77">
        <v>1220</v>
      </c>
      <c r="B1229" s="87"/>
      <c r="C1229" s="87" t="s">
        <v>539</v>
      </c>
      <c r="D1229" s="88"/>
      <c r="E1229" s="89">
        <v>260</v>
      </c>
      <c r="F1229" s="88" t="s">
        <v>124</v>
      </c>
      <c r="G1229" s="86">
        <v>350</v>
      </c>
      <c r="H1229" s="86">
        <v>91000</v>
      </c>
      <c r="I1229" s="91"/>
      <c r="J1229" s="91"/>
      <c r="K1229" s="91"/>
      <c r="L1229" s="91"/>
      <c r="M1229" s="91"/>
      <c r="N1229" s="91"/>
      <c r="O1229" s="91"/>
      <c r="P1229" s="91"/>
      <c r="Q1229" s="91"/>
      <c r="R1229" s="91"/>
      <c r="S1229" s="91"/>
      <c r="T1229" s="91"/>
      <c r="U1229" s="91"/>
      <c r="V1229" s="73"/>
      <c r="W1229" s="73"/>
      <c r="AA1229" s="94"/>
    </row>
    <row r="1230" s="66" customFormat="1" spans="1:27">
      <c r="A1230" s="77">
        <v>1221</v>
      </c>
      <c r="B1230" s="87"/>
      <c r="C1230" s="87" t="s">
        <v>344</v>
      </c>
      <c r="D1230" s="88"/>
      <c r="E1230" s="89">
        <v>20</v>
      </c>
      <c r="F1230" s="88" t="s">
        <v>112</v>
      </c>
      <c r="G1230" s="86">
        <v>400</v>
      </c>
      <c r="H1230" s="86">
        <v>8000</v>
      </c>
      <c r="I1230" s="91"/>
      <c r="J1230" s="91"/>
      <c r="K1230" s="91"/>
      <c r="L1230" s="91"/>
      <c r="M1230" s="91"/>
      <c r="N1230" s="91"/>
      <c r="O1230" s="91"/>
      <c r="P1230" s="91"/>
      <c r="Q1230" s="91"/>
      <c r="R1230" s="91"/>
      <c r="S1230" s="91"/>
      <c r="T1230" s="91"/>
      <c r="U1230" s="91"/>
      <c r="V1230" s="73"/>
      <c r="W1230" s="73"/>
      <c r="AA1230" s="94"/>
    </row>
    <row r="1231" s="66" customFormat="1" ht="31" spans="1:27">
      <c r="A1231" s="77">
        <v>1222</v>
      </c>
      <c r="B1231" s="87"/>
      <c r="C1231" s="87" t="s">
        <v>540</v>
      </c>
      <c r="D1231" s="88"/>
      <c r="E1231" s="89">
        <v>6</v>
      </c>
      <c r="F1231" s="88" t="s">
        <v>100</v>
      </c>
      <c r="G1231" s="86">
        <v>2500</v>
      </c>
      <c r="H1231" s="86">
        <v>15000</v>
      </c>
      <c r="I1231" s="91"/>
      <c r="J1231" s="91"/>
      <c r="K1231" s="91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  <c r="V1231" s="73"/>
      <c r="W1231" s="73"/>
      <c r="AA1231" s="94"/>
    </row>
    <row r="1232" s="66" customFormat="1" ht="31" spans="1:27">
      <c r="A1232" s="77">
        <v>1223</v>
      </c>
      <c r="B1232" s="87"/>
      <c r="C1232" s="87" t="s">
        <v>541</v>
      </c>
      <c r="D1232" s="88"/>
      <c r="E1232" s="89">
        <v>6</v>
      </c>
      <c r="F1232" s="88" t="s">
        <v>100</v>
      </c>
      <c r="G1232" s="86">
        <v>4000</v>
      </c>
      <c r="H1232" s="86">
        <v>24000</v>
      </c>
      <c r="I1232" s="91"/>
      <c r="J1232" s="91"/>
      <c r="K1232" s="91"/>
      <c r="L1232" s="91"/>
      <c r="M1232" s="91"/>
      <c r="N1232" s="91"/>
      <c r="O1232" s="91"/>
      <c r="P1232" s="91"/>
      <c r="Q1232" s="91"/>
      <c r="R1232" s="91"/>
      <c r="S1232" s="91"/>
      <c r="T1232" s="91"/>
      <c r="U1232" s="91"/>
      <c r="V1232" s="73"/>
      <c r="W1232" s="73"/>
      <c r="AA1232" s="94"/>
    </row>
    <row r="1233" s="66" customFormat="1" ht="31" spans="1:27">
      <c r="A1233" s="77">
        <v>1224</v>
      </c>
      <c r="B1233" s="87"/>
      <c r="C1233" s="87" t="s">
        <v>634</v>
      </c>
      <c r="D1233" s="88"/>
      <c r="E1233" s="89">
        <v>30</v>
      </c>
      <c r="F1233" s="88" t="s">
        <v>100</v>
      </c>
      <c r="G1233" s="86">
        <v>1000</v>
      </c>
      <c r="H1233" s="86">
        <v>30000</v>
      </c>
      <c r="I1233" s="91"/>
      <c r="J1233" s="91"/>
      <c r="K1233" s="91"/>
      <c r="L1233" s="91"/>
      <c r="M1233" s="91"/>
      <c r="N1233" s="91"/>
      <c r="O1233" s="91"/>
      <c r="P1233" s="91"/>
      <c r="Q1233" s="91"/>
      <c r="R1233" s="91"/>
      <c r="S1233" s="91"/>
      <c r="T1233" s="91"/>
      <c r="U1233" s="91"/>
      <c r="V1233" s="73"/>
      <c r="W1233" s="73"/>
      <c r="AA1233" s="94"/>
    </row>
    <row r="1234" s="66" customFormat="1" ht="31" spans="1:27">
      <c r="A1234" s="77">
        <v>1225</v>
      </c>
      <c r="B1234" s="84" t="s">
        <v>24</v>
      </c>
      <c r="C1234" s="84" t="s">
        <v>379</v>
      </c>
      <c r="D1234" s="85" t="s">
        <v>26</v>
      </c>
      <c r="E1234" s="85"/>
      <c r="F1234" s="85"/>
      <c r="G1234" s="84"/>
      <c r="H1234" s="86">
        <v>399676</v>
      </c>
      <c r="I1234" s="84" t="s">
        <v>27</v>
      </c>
      <c r="J1234" s="91"/>
      <c r="K1234" s="91"/>
      <c r="L1234" s="91"/>
      <c r="M1234" s="91"/>
      <c r="N1234" s="91"/>
      <c r="O1234" s="91"/>
      <c r="P1234" s="92">
        <v>1</v>
      </c>
      <c r="Q1234" s="91"/>
      <c r="R1234" s="91"/>
      <c r="S1234" s="91"/>
      <c r="T1234" s="91"/>
      <c r="U1234" s="91"/>
      <c r="V1234" s="73"/>
      <c r="W1234" s="73"/>
      <c r="AA1234" s="94"/>
    </row>
    <row r="1235" s="66" customFormat="1" ht="31" spans="1:27">
      <c r="A1235" s="77">
        <v>1226</v>
      </c>
      <c r="B1235" s="87"/>
      <c r="C1235" s="87" t="s">
        <v>530</v>
      </c>
      <c r="D1235" s="88"/>
      <c r="E1235" s="89">
        <v>2</v>
      </c>
      <c r="F1235" s="88" t="s">
        <v>110</v>
      </c>
      <c r="G1235" s="86">
        <v>25000</v>
      </c>
      <c r="H1235" s="86">
        <v>50000</v>
      </c>
      <c r="I1235" s="91"/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  <c r="V1235" s="73"/>
      <c r="W1235" s="73"/>
      <c r="AA1235" s="94"/>
    </row>
    <row r="1236" s="66" customFormat="1" spans="1:27">
      <c r="A1236" s="77">
        <v>1227</v>
      </c>
      <c r="B1236" s="87"/>
      <c r="C1236" s="87" t="s">
        <v>531</v>
      </c>
      <c r="D1236" s="88"/>
      <c r="E1236" s="89">
        <v>2</v>
      </c>
      <c r="F1236" s="88" t="s">
        <v>110</v>
      </c>
      <c r="G1236" s="86">
        <v>15000</v>
      </c>
      <c r="H1236" s="86">
        <v>30000</v>
      </c>
      <c r="I1236" s="91"/>
      <c r="J1236" s="91"/>
      <c r="K1236" s="91"/>
      <c r="L1236" s="91"/>
      <c r="M1236" s="91"/>
      <c r="N1236" s="91"/>
      <c r="O1236" s="91"/>
      <c r="P1236" s="91"/>
      <c r="Q1236" s="91"/>
      <c r="R1236" s="91"/>
      <c r="S1236" s="91"/>
      <c r="T1236" s="91"/>
      <c r="U1236" s="91"/>
      <c r="V1236" s="73"/>
      <c r="W1236" s="73"/>
      <c r="AA1236" s="94"/>
    </row>
    <row r="1237" s="66" customFormat="1" spans="1:27">
      <c r="A1237" s="77">
        <v>1228</v>
      </c>
      <c r="B1237" s="87"/>
      <c r="C1237" s="87" t="s">
        <v>532</v>
      </c>
      <c r="D1237" s="88"/>
      <c r="E1237" s="89">
        <v>2</v>
      </c>
      <c r="F1237" s="88" t="s">
        <v>110</v>
      </c>
      <c r="G1237" s="86">
        <v>15000</v>
      </c>
      <c r="H1237" s="86">
        <v>30000</v>
      </c>
      <c r="I1237" s="91"/>
      <c r="J1237" s="91"/>
      <c r="K1237" s="91"/>
      <c r="L1237" s="91"/>
      <c r="M1237" s="91"/>
      <c r="N1237" s="91"/>
      <c r="O1237" s="91"/>
      <c r="P1237" s="91"/>
      <c r="Q1237" s="91"/>
      <c r="R1237" s="91"/>
      <c r="S1237" s="91"/>
      <c r="T1237" s="91"/>
      <c r="U1237" s="91"/>
      <c r="V1237" s="73"/>
      <c r="W1237" s="73"/>
      <c r="AA1237" s="94"/>
    </row>
    <row r="1238" s="66" customFormat="1" spans="1:27">
      <c r="A1238" s="77">
        <v>1229</v>
      </c>
      <c r="B1238" s="87"/>
      <c r="C1238" s="87" t="s">
        <v>533</v>
      </c>
      <c r="D1238" s="88"/>
      <c r="E1238" s="89">
        <v>2</v>
      </c>
      <c r="F1238" s="88" t="s">
        <v>110</v>
      </c>
      <c r="G1238" s="86">
        <v>32000</v>
      </c>
      <c r="H1238" s="86">
        <v>64000</v>
      </c>
      <c r="I1238" s="91"/>
      <c r="J1238" s="91"/>
      <c r="K1238" s="91"/>
      <c r="L1238" s="91"/>
      <c r="M1238" s="91"/>
      <c r="N1238" s="91"/>
      <c r="O1238" s="91"/>
      <c r="P1238" s="91"/>
      <c r="Q1238" s="91"/>
      <c r="R1238" s="91"/>
      <c r="S1238" s="91"/>
      <c r="T1238" s="91"/>
      <c r="U1238" s="91"/>
      <c r="V1238" s="73"/>
      <c r="W1238" s="73"/>
      <c r="AA1238" s="94"/>
    </row>
    <row r="1239" s="66" customFormat="1" spans="1:27">
      <c r="A1239" s="77">
        <v>1230</v>
      </c>
      <c r="B1239" s="87"/>
      <c r="C1239" s="87" t="s">
        <v>534</v>
      </c>
      <c r="D1239" s="88"/>
      <c r="E1239" s="89">
        <v>1</v>
      </c>
      <c r="F1239" s="88" t="s">
        <v>110</v>
      </c>
      <c r="G1239" s="86">
        <v>15000</v>
      </c>
      <c r="H1239" s="86">
        <v>15000</v>
      </c>
      <c r="I1239" s="91"/>
      <c r="J1239" s="91"/>
      <c r="K1239" s="91"/>
      <c r="L1239" s="91"/>
      <c r="M1239" s="91"/>
      <c r="N1239" s="91"/>
      <c r="O1239" s="91"/>
      <c r="P1239" s="91"/>
      <c r="Q1239" s="91"/>
      <c r="R1239" s="91"/>
      <c r="S1239" s="91"/>
      <c r="T1239" s="91"/>
      <c r="U1239" s="91"/>
      <c r="V1239" s="73"/>
      <c r="W1239" s="73"/>
      <c r="AA1239" s="94"/>
    </row>
    <row r="1240" s="66" customFormat="1" spans="1:27">
      <c r="A1240" s="77">
        <v>1231</v>
      </c>
      <c r="B1240" s="87"/>
      <c r="C1240" s="87" t="s">
        <v>535</v>
      </c>
      <c r="D1240" s="88"/>
      <c r="E1240" s="89">
        <v>1</v>
      </c>
      <c r="F1240" s="88" t="s">
        <v>110</v>
      </c>
      <c r="G1240" s="86">
        <v>15000</v>
      </c>
      <c r="H1240" s="86">
        <v>15000</v>
      </c>
      <c r="I1240" s="91"/>
      <c r="J1240" s="91"/>
      <c r="K1240" s="9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  <c r="V1240" s="73"/>
      <c r="W1240" s="73"/>
      <c r="AA1240" s="94"/>
    </row>
    <row r="1241" s="66" customFormat="1" ht="31" spans="1:27">
      <c r="A1241" s="77">
        <v>1232</v>
      </c>
      <c r="B1241" s="87"/>
      <c r="C1241" s="87" t="s">
        <v>536</v>
      </c>
      <c r="D1241" s="88"/>
      <c r="E1241" s="89">
        <v>2</v>
      </c>
      <c r="F1241" s="88" t="s">
        <v>110</v>
      </c>
      <c r="G1241" s="86">
        <v>2500</v>
      </c>
      <c r="H1241" s="86">
        <v>5000</v>
      </c>
      <c r="I1241" s="91"/>
      <c r="J1241" s="91"/>
      <c r="K1241" s="91"/>
      <c r="L1241" s="91"/>
      <c r="M1241" s="91"/>
      <c r="N1241" s="91"/>
      <c r="O1241" s="91"/>
      <c r="P1241" s="91"/>
      <c r="Q1241" s="91"/>
      <c r="R1241" s="91"/>
      <c r="S1241" s="91"/>
      <c r="T1241" s="91"/>
      <c r="U1241" s="91"/>
      <c r="V1241" s="73"/>
      <c r="W1241" s="73"/>
      <c r="AA1241" s="94"/>
    </row>
    <row r="1242" s="66" customFormat="1" spans="1:27">
      <c r="A1242" s="77">
        <v>1233</v>
      </c>
      <c r="B1242" s="87"/>
      <c r="C1242" s="87" t="s">
        <v>537</v>
      </c>
      <c r="D1242" s="88"/>
      <c r="E1242" s="89">
        <v>150</v>
      </c>
      <c r="F1242" s="88" t="s">
        <v>124</v>
      </c>
      <c r="G1242" s="86">
        <v>400</v>
      </c>
      <c r="H1242" s="86">
        <v>60000</v>
      </c>
      <c r="I1242" s="91"/>
      <c r="J1242" s="91"/>
      <c r="K1242" s="91"/>
      <c r="L1242" s="91"/>
      <c r="M1242" s="91"/>
      <c r="N1242" s="91"/>
      <c r="O1242" s="91"/>
      <c r="P1242" s="91"/>
      <c r="Q1242" s="91"/>
      <c r="R1242" s="91"/>
      <c r="S1242" s="91"/>
      <c r="T1242" s="91"/>
      <c r="U1242" s="91"/>
      <c r="V1242" s="73"/>
      <c r="W1242" s="73"/>
      <c r="AA1242" s="94"/>
    </row>
    <row r="1243" s="66" customFormat="1" spans="1:27">
      <c r="A1243" s="77">
        <v>1234</v>
      </c>
      <c r="B1243" s="87"/>
      <c r="C1243" s="87" t="s">
        <v>538</v>
      </c>
      <c r="D1243" s="88"/>
      <c r="E1243" s="89">
        <v>150</v>
      </c>
      <c r="F1243" s="88" t="s">
        <v>124</v>
      </c>
      <c r="G1243" s="86">
        <v>400</v>
      </c>
      <c r="H1243" s="86">
        <v>60000</v>
      </c>
      <c r="I1243" s="91"/>
      <c r="J1243" s="91"/>
      <c r="K1243" s="91"/>
      <c r="L1243" s="91"/>
      <c r="M1243" s="91"/>
      <c r="N1243" s="91"/>
      <c r="O1243" s="91"/>
      <c r="P1243" s="91"/>
      <c r="Q1243" s="91"/>
      <c r="R1243" s="91"/>
      <c r="S1243" s="91"/>
      <c r="T1243" s="91"/>
      <c r="U1243" s="91"/>
      <c r="V1243" s="73"/>
      <c r="W1243" s="73"/>
      <c r="AA1243" s="94"/>
    </row>
    <row r="1244" s="66" customFormat="1" spans="1:27">
      <c r="A1244" s="77">
        <v>1235</v>
      </c>
      <c r="B1244" s="87"/>
      <c r="C1244" s="87" t="s">
        <v>539</v>
      </c>
      <c r="D1244" s="88"/>
      <c r="E1244" s="89">
        <v>150</v>
      </c>
      <c r="F1244" s="88" t="s">
        <v>124</v>
      </c>
      <c r="G1244" s="86">
        <v>350</v>
      </c>
      <c r="H1244" s="86">
        <v>52500</v>
      </c>
      <c r="I1244" s="91"/>
      <c r="J1244" s="91"/>
      <c r="K1244" s="91"/>
      <c r="L1244" s="91"/>
      <c r="M1244" s="91"/>
      <c r="N1244" s="91"/>
      <c r="O1244" s="91"/>
      <c r="P1244" s="91"/>
      <c r="Q1244" s="91"/>
      <c r="R1244" s="91"/>
      <c r="S1244" s="91"/>
      <c r="T1244" s="91"/>
      <c r="U1244" s="91"/>
      <c r="V1244" s="73"/>
      <c r="W1244" s="73"/>
      <c r="AA1244" s="94"/>
    </row>
    <row r="1245" s="66" customFormat="1" ht="31" spans="1:27">
      <c r="A1245" s="77">
        <v>1236</v>
      </c>
      <c r="B1245" s="87"/>
      <c r="C1245" s="87" t="s">
        <v>540</v>
      </c>
      <c r="D1245" s="88"/>
      <c r="E1245" s="89">
        <v>2</v>
      </c>
      <c r="F1245" s="88" t="s">
        <v>100</v>
      </c>
      <c r="G1245" s="86">
        <v>2500</v>
      </c>
      <c r="H1245" s="86">
        <v>5000</v>
      </c>
      <c r="I1245" s="91"/>
      <c r="J1245" s="91"/>
      <c r="K1245" s="91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  <c r="V1245" s="73"/>
      <c r="W1245" s="73"/>
      <c r="AA1245" s="94"/>
    </row>
    <row r="1246" s="66" customFormat="1" ht="31" spans="1:27">
      <c r="A1246" s="77">
        <v>1237</v>
      </c>
      <c r="B1246" s="87"/>
      <c r="C1246" s="87" t="s">
        <v>541</v>
      </c>
      <c r="D1246" s="88"/>
      <c r="E1246" s="89">
        <v>2</v>
      </c>
      <c r="F1246" s="88" t="s">
        <v>100</v>
      </c>
      <c r="G1246" s="86">
        <v>4000</v>
      </c>
      <c r="H1246" s="86">
        <v>8000</v>
      </c>
      <c r="I1246" s="91"/>
      <c r="J1246" s="91"/>
      <c r="K1246" s="91"/>
      <c r="L1246" s="91"/>
      <c r="M1246" s="91"/>
      <c r="N1246" s="91"/>
      <c r="O1246" s="91"/>
      <c r="P1246" s="91"/>
      <c r="Q1246" s="91"/>
      <c r="R1246" s="91"/>
      <c r="S1246" s="91"/>
      <c r="T1246" s="91"/>
      <c r="U1246" s="91"/>
      <c r="V1246" s="73"/>
      <c r="W1246" s="73"/>
      <c r="AA1246" s="94"/>
    </row>
    <row r="1247" s="66" customFormat="1" spans="1:27">
      <c r="A1247" s="77">
        <v>1238</v>
      </c>
      <c r="B1247" s="87"/>
      <c r="C1247" s="87" t="s">
        <v>542</v>
      </c>
      <c r="D1247" s="88"/>
      <c r="E1247" s="89">
        <v>1</v>
      </c>
      <c r="F1247" s="88" t="s">
        <v>310</v>
      </c>
      <c r="G1247" s="86">
        <v>1500</v>
      </c>
      <c r="H1247" s="86">
        <v>1500</v>
      </c>
      <c r="I1247" s="91"/>
      <c r="J1247" s="91"/>
      <c r="K1247" s="91"/>
      <c r="L1247" s="91"/>
      <c r="M1247" s="91"/>
      <c r="N1247" s="91"/>
      <c r="O1247" s="91"/>
      <c r="P1247" s="91"/>
      <c r="Q1247" s="91"/>
      <c r="R1247" s="91"/>
      <c r="S1247" s="91"/>
      <c r="T1247" s="91"/>
      <c r="U1247" s="91"/>
      <c r="V1247" s="73"/>
      <c r="W1247" s="73"/>
      <c r="AA1247" s="94"/>
    </row>
    <row r="1248" s="66" customFormat="1" spans="1:27">
      <c r="A1248" s="77">
        <v>1239</v>
      </c>
      <c r="B1248" s="87"/>
      <c r="C1248" s="87" t="s">
        <v>543</v>
      </c>
      <c r="D1248" s="88"/>
      <c r="E1248" s="89">
        <v>1</v>
      </c>
      <c r="F1248" s="88" t="s">
        <v>137</v>
      </c>
      <c r="G1248" s="86">
        <v>3676</v>
      </c>
      <c r="H1248" s="86">
        <v>3676</v>
      </c>
      <c r="I1248" s="91"/>
      <c r="J1248" s="91"/>
      <c r="K1248" s="91"/>
      <c r="L1248" s="91"/>
      <c r="M1248" s="91"/>
      <c r="N1248" s="91"/>
      <c r="O1248" s="91"/>
      <c r="P1248" s="91"/>
      <c r="Q1248" s="91"/>
      <c r="R1248" s="91"/>
      <c r="S1248" s="91"/>
      <c r="T1248" s="91"/>
      <c r="U1248" s="91"/>
      <c r="V1248" s="73"/>
      <c r="W1248" s="73"/>
      <c r="AA1248" s="94">
        <f>H1249+H1051</f>
        <v>39268680.6</v>
      </c>
    </row>
    <row r="1249" s="66" customFormat="1" ht="31" spans="1:27">
      <c r="A1249" s="77">
        <v>1240</v>
      </c>
      <c r="B1249" s="87"/>
      <c r="C1249" s="87" t="s">
        <v>635</v>
      </c>
      <c r="D1249" s="88" t="s">
        <v>26</v>
      </c>
      <c r="E1249" s="89"/>
      <c r="F1249" s="88"/>
      <c r="G1249" s="86"/>
      <c r="H1249" s="86">
        <v>296000</v>
      </c>
      <c r="I1249" s="91" t="s">
        <v>27</v>
      </c>
      <c r="J1249" s="91">
        <v>1</v>
      </c>
      <c r="K1249" s="91"/>
      <c r="L1249" s="91"/>
      <c r="M1249" s="91">
        <v>1</v>
      </c>
      <c r="N1249" s="91"/>
      <c r="O1249" s="91"/>
      <c r="P1249" s="91">
        <v>1</v>
      </c>
      <c r="Q1249" s="91"/>
      <c r="R1249" s="91"/>
      <c r="S1249" s="91">
        <v>1</v>
      </c>
      <c r="T1249" s="91"/>
      <c r="U1249" s="91"/>
      <c r="V1249" s="73"/>
      <c r="W1249" s="73"/>
      <c r="AA1249" s="94"/>
    </row>
    <row r="1250" s="66" customFormat="1" spans="1:27">
      <c r="A1250" s="77">
        <v>1241</v>
      </c>
      <c r="B1250" s="87"/>
      <c r="C1250" s="87" t="s">
        <v>133</v>
      </c>
      <c r="D1250" s="88"/>
      <c r="E1250" s="89">
        <v>160</v>
      </c>
      <c r="F1250" s="88" t="s">
        <v>100</v>
      </c>
      <c r="G1250" s="86">
        <v>120</v>
      </c>
      <c r="H1250" s="86">
        <v>19200</v>
      </c>
      <c r="I1250" s="91"/>
      <c r="J1250" s="91"/>
      <c r="K1250" s="91"/>
      <c r="L1250" s="91"/>
      <c r="M1250" s="91"/>
      <c r="N1250" s="91"/>
      <c r="O1250" s="91"/>
      <c r="P1250" s="91"/>
      <c r="Q1250" s="91"/>
      <c r="R1250" s="91"/>
      <c r="S1250" s="91"/>
      <c r="T1250" s="91"/>
      <c r="U1250" s="91"/>
      <c r="V1250" s="73"/>
      <c r="W1250" s="73"/>
      <c r="AA1250" s="94"/>
    </row>
    <row r="1251" s="66" customFormat="1" spans="1:27">
      <c r="A1251" s="77">
        <v>1242</v>
      </c>
      <c r="B1251" s="87"/>
      <c r="C1251" s="87" t="s">
        <v>101</v>
      </c>
      <c r="D1251" s="88"/>
      <c r="E1251" s="89">
        <v>160</v>
      </c>
      <c r="F1251" s="88" t="s">
        <v>100</v>
      </c>
      <c r="G1251" s="86">
        <v>180</v>
      </c>
      <c r="H1251" s="86">
        <v>28800</v>
      </c>
      <c r="I1251" s="91"/>
      <c r="J1251" s="91"/>
      <c r="K1251" s="91"/>
      <c r="L1251" s="91"/>
      <c r="M1251" s="91"/>
      <c r="N1251" s="91"/>
      <c r="O1251" s="91"/>
      <c r="P1251" s="91"/>
      <c r="Q1251" s="91"/>
      <c r="R1251" s="91"/>
      <c r="S1251" s="91"/>
      <c r="T1251" s="91"/>
      <c r="U1251" s="91"/>
      <c r="V1251" s="73"/>
      <c r="W1251" s="73"/>
      <c r="AA1251" s="94"/>
    </row>
    <row r="1252" s="66" customFormat="1" spans="1:27">
      <c r="A1252" s="77">
        <v>1243</v>
      </c>
      <c r="B1252" s="87"/>
      <c r="C1252" s="87" t="s">
        <v>133</v>
      </c>
      <c r="D1252" s="88"/>
      <c r="E1252" s="89">
        <v>180</v>
      </c>
      <c r="F1252" s="88" t="s">
        <v>100</v>
      </c>
      <c r="G1252" s="86">
        <v>150</v>
      </c>
      <c r="H1252" s="86">
        <v>27000</v>
      </c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73"/>
      <c r="W1252" s="73"/>
      <c r="AA1252" s="94"/>
    </row>
    <row r="1253" s="66" customFormat="1" spans="1:27">
      <c r="A1253" s="77">
        <v>1244</v>
      </c>
      <c r="B1253" s="87"/>
      <c r="C1253" s="87" t="s">
        <v>101</v>
      </c>
      <c r="D1253" s="88"/>
      <c r="E1253" s="89">
        <v>180</v>
      </c>
      <c r="F1253" s="88" t="s">
        <v>100</v>
      </c>
      <c r="G1253" s="86">
        <v>250</v>
      </c>
      <c r="H1253" s="86">
        <v>45000</v>
      </c>
      <c r="I1253" s="91"/>
      <c r="J1253" s="91"/>
      <c r="K1253" s="91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  <c r="V1253" s="73"/>
      <c r="W1253" s="73"/>
      <c r="AA1253" s="94"/>
    </row>
    <row r="1254" s="66" customFormat="1" spans="1:27">
      <c r="A1254" s="77">
        <v>1245</v>
      </c>
      <c r="B1254" s="87"/>
      <c r="C1254" s="87" t="s">
        <v>133</v>
      </c>
      <c r="D1254" s="88"/>
      <c r="E1254" s="89">
        <v>60</v>
      </c>
      <c r="F1254" s="88" t="s">
        <v>100</v>
      </c>
      <c r="G1254" s="86">
        <v>150</v>
      </c>
      <c r="H1254" s="86">
        <v>9000</v>
      </c>
      <c r="I1254" s="91"/>
      <c r="J1254" s="91"/>
      <c r="K1254" s="91"/>
      <c r="L1254" s="91"/>
      <c r="M1254" s="91"/>
      <c r="N1254" s="91"/>
      <c r="O1254" s="91"/>
      <c r="P1254" s="91"/>
      <c r="Q1254" s="91"/>
      <c r="R1254" s="91"/>
      <c r="S1254" s="91"/>
      <c r="T1254" s="91"/>
      <c r="U1254" s="91"/>
      <c r="V1254" s="73"/>
      <c r="W1254" s="73"/>
      <c r="AA1254" s="94"/>
    </row>
    <row r="1255" s="66" customFormat="1" spans="1:27">
      <c r="A1255" s="77">
        <v>1246</v>
      </c>
      <c r="B1255" s="87"/>
      <c r="C1255" s="87" t="s">
        <v>101</v>
      </c>
      <c r="D1255" s="88"/>
      <c r="E1255" s="89">
        <v>60</v>
      </c>
      <c r="F1255" s="88" t="s">
        <v>100</v>
      </c>
      <c r="G1255" s="86">
        <v>250</v>
      </c>
      <c r="H1255" s="86">
        <v>15000</v>
      </c>
      <c r="I1255" s="91"/>
      <c r="J1255" s="91"/>
      <c r="K1255" s="91"/>
      <c r="L1255" s="91"/>
      <c r="M1255" s="91"/>
      <c r="N1255" s="91"/>
      <c r="O1255" s="91"/>
      <c r="P1255" s="91"/>
      <c r="Q1255" s="91"/>
      <c r="R1255" s="91"/>
      <c r="S1255" s="91"/>
      <c r="T1255" s="91"/>
      <c r="U1255" s="91"/>
      <c r="V1255" s="73"/>
      <c r="W1255" s="73"/>
      <c r="AA1255" s="94"/>
    </row>
    <row r="1256" s="66" customFormat="1" spans="1:27">
      <c r="A1256" s="77">
        <v>1247</v>
      </c>
      <c r="B1256" s="87"/>
      <c r="C1256" s="87" t="s">
        <v>636</v>
      </c>
      <c r="D1256" s="88"/>
      <c r="E1256" s="89">
        <v>200</v>
      </c>
      <c r="F1256" s="88" t="s">
        <v>100</v>
      </c>
      <c r="G1256" s="86">
        <v>180</v>
      </c>
      <c r="H1256" s="86">
        <v>36000</v>
      </c>
      <c r="I1256" s="91"/>
      <c r="J1256" s="91"/>
      <c r="K1256" s="91"/>
      <c r="L1256" s="91"/>
      <c r="M1256" s="91"/>
      <c r="N1256" s="91"/>
      <c r="O1256" s="91"/>
      <c r="P1256" s="91"/>
      <c r="Q1256" s="91"/>
      <c r="R1256" s="91"/>
      <c r="S1256" s="91"/>
      <c r="T1256" s="91"/>
      <c r="U1256" s="91"/>
      <c r="V1256" s="73"/>
      <c r="W1256" s="73"/>
      <c r="AA1256" s="94"/>
    </row>
    <row r="1257" s="66" customFormat="1" spans="1:27">
      <c r="A1257" s="77">
        <v>1248</v>
      </c>
      <c r="B1257" s="87"/>
      <c r="C1257" s="87" t="s">
        <v>133</v>
      </c>
      <c r="D1257" s="88"/>
      <c r="E1257" s="89">
        <v>200</v>
      </c>
      <c r="F1257" s="88" t="s">
        <v>100</v>
      </c>
      <c r="G1257" s="86">
        <v>150</v>
      </c>
      <c r="H1257" s="86">
        <v>30000</v>
      </c>
      <c r="I1257" s="91"/>
      <c r="J1257" s="91"/>
      <c r="K1257" s="91"/>
      <c r="L1257" s="91"/>
      <c r="M1257" s="91"/>
      <c r="N1257" s="91"/>
      <c r="O1257" s="91"/>
      <c r="P1257" s="91"/>
      <c r="Q1257" s="91"/>
      <c r="R1257" s="91"/>
      <c r="S1257" s="91"/>
      <c r="T1257" s="91"/>
      <c r="U1257" s="91"/>
      <c r="V1257" s="73"/>
      <c r="W1257" s="73"/>
      <c r="AA1257" s="94"/>
    </row>
    <row r="1258" s="66" customFormat="1" spans="1:27">
      <c r="A1258" s="77">
        <v>1249</v>
      </c>
      <c r="B1258" s="87"/>
      <c r="C1258" s="87" t="s">
        <v>101</v>
      </c>
      <c r="D1258" s="88"/>
      <c r="E1258" s="89">
        <v>200</v>
      </c>
      <c r="F1258" s="88" t="s">
        <v>100</v>
      </c>
      <c r="G1258" s="86">
        <v>250</v>
      </c>
      <c r="H1258" s="86">
        <v>50000</v>
      </c>
      <c r="I1258" s="91"/>
      <c r="J1258" s="91"/>
      <c r="K1258" s="91"/>
      <c r="L1258" s="91"/>
      <c r="M1258" s="91"/>
      <c r="N1258" s="91"/>
      <c r="O1258" s="91"/>
      <c r="P1258" s="91"/>
      <c r="Q1258" s="91"/>
      <c r="R1258" s="91"/>
      <c r="S1258" s="91"/>
      <c r="T1258" s="91"/>
      <c r="U1258" s="91"/>
      <c r="V1258" s="73"/>
      <c r="W1258" s="73"/>
      <c r="AA1258" s="94"/>
    </row>
    <row r="1259" s="66" customFormat="1" spans="1:27">
      <c r="A1259" s="77">
        <v>1250</v>
      </c>
      <c r="B1259" s="87"/>
      <c r="C1259" s="87" t="s">
        <v>133</v>
      </c>
      <c r="D1259" s="88"/>
      <c r="E1259" s="89">
        <v>120</v>
      </c>
      <c r="F1259" s="88" t="s">
        <v>100</v>
      </c>
      <c r="G1259" s="86">
        <v>120</v>
      </c>
      <c r="H1259" s="86">
        <v>14400</v>
      </c>
      <c r="I1259" s="91"/>
      <c r="J1259" s="91"/>
      <c r="K1259" s="91"/>
      <c r="L1259" s="91"/>
      <c r="M1259" s="91"/>
      <c r="N1259" s="91"/>
      <c r="O1259" s="91"/>
      <c r="P1259" s="91"/>
      <c r="Q1259" s="91"/>
      <c r="R1259" s="91"/>
      <c r="S1259" s="91"/>
      <c r="T1259" s="91"/>
      <c r="U1259" s="91"/>
      <c r="V1259" s="73"/>
      <c r="W1259" s="73"/>
      <c r="AA1259" s="94"/>
    </row>
    <row r="1260" s="66" customFormat="1" spans="1:27">
      <c r="A1260" s="77">
        <v>1251</v>
      </c>
      <c r="B1260" s="87"/>
      <c r="C1260" s="87" t="s">
        <v>101</v>
      </c>
      <c r="D1260" s="88"/>
      <c r="E1260" s="89">
        <v>120</v>
      </c>
      <c r="F1260" s="88" t="s">
        <v>100</v>
      </c>
      <c r="G1260" s="86">
        <v>180</v>
      </c>
      <c r="H1260" s="86">
        <v>21600</v>
      </c>
      <c r="I1260" s="91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73"/>
      <c r="W1260" s="73"/>
      <c r="AA1260" s="94"/>
    </row>
    <row r="1261" s="66" customFormat="1" spans="1:27">
      <c r="A1261" s="77">
        <v>1252</v>
      </c>
      <c r="B1261" s="84" t="s">
        <v>34</v>
      </c>
      <c r="C1261" s="84" t="s">
        <v>35</v>
      </c>
      <c r="D1261" s="85" t="s">
        <v>97</v>
      </c>
      <c r="E1261" s="85"/>
      <c r="F1261" s="85"/>
      <c r="G1261" s="84"/>
      <c r="H1261" s="86">
        <v>5798000</v>
      </c>
      <c r="I1261" s="84" t="s">
        <v>27</v>
      </c>
      <c r="J1261" s="90"/>
      <c r="K1261" s="90"/>
      <c r="L1261" s="90"/>
      <c r="M1261" s="90"/>
      <c r="N1261" s="90"/>
      <c r="O1261" s="90"/>
      <c r="P1261" s="90"/>
      <c r="Q1261" s="90"/>
      <c r="R1261" s="90"/>
      <c r="S1261" s="90"/>
      <c r="T1261" s="90"/>
      <c r="U1261" s="90"/>
      <c r="V1261" s="73"/>
      <c r="W1261" s="73"/>
      <c r="AA1261" s="94"/>
    </row>
    <row r="1262" s="66" customFormat="1" ht="62" spans="1:27">
      <c r="A1262" s="77">
        <v>1253</v>
      </c>
      <c r="B1262" s="84" t="s">
        <v>34</v>
      </c>
      <c r="C1262" s="84" t="s">
        <v>388</v>
      </c>
      <c r="D1262" s="85" t="s">
        <v>26</v>
      </c>
      <c r="E1262" s="85"/>
      <c r="F1262" s="85"/>
      <c r="G1262" s="84"/>
      <c r="H1262" s="86">
        <v>550000</v>
      </c>
      <c r="I1262" s="84" t="s">
        <v>27</v>
      </c>
      <c r="J1262" s="91"/>
      <c r="K1262" s="91"/>
      <c r="L1262" s="91"/>
      <c r="M1262" s="92">
        <v>1</v>
      </c>
      <c r="N1262" s="91"/>
      <c r="O1262" s="91"/>
      <c r="P1262" s="91"/>
      <c r="Q1262" s="91"/>
      <c r="R1262" s="91"/>
      <c r="S1262" s="91"/>
      <c r="T1262" s="91"/>
      <c r="U1262" s="91"/>
      <c r="V1262" s="73"/>
      <c r="W1262" s="73"/>
      <c r="AA1262" s="94"/>
    </row>
    <row r="1263" s="66" customFormat="1" spans="1:27">
      <c r="A1263" s="77">
        <v>1254</v>
      </c>
      <c r="B1263" s="87"/>
      <c r="C1263" s="87" t="s">
        <v>637</v>
      </c>
      <c r="D1263" s="88"/>
      <c r="E1263" s="89">
        <v>50</v>
      </c>
      <c r="F1263" s="88" t="s">
        <v>110</v>
      </c>
      <c r="G1263" s="86">
        <v>8500</v>
      </c>
      <c r="H1263" s="86">
        <v>425000</v>
      </c>
      <c r="I1263" s="91"/>
      <c r="J1263" s="91"/>
      <c r="K1263" s="91"/>
      <c r="L1263" s="91"/>
      <c r="M1263" s="91"/>
      <c r="N1263" s="91"/>
      <c r="O1263" s="91"/>
      <c r="P1263" s="91"/>
      <c r="Q1263" s="91"/>
      <c r="R1263" s="91"/>
      <c r="S1263" s="91"/>
      <c r="T1263" s="91"/>
      <c r="U1263" s="91"/>
      <c r="V1263" s="73"/>
      <c r="W1263" s="73"/>
      <c r="AA1263" s="94"/>
    </row>
    <row r="1264" s="66" customFormat="1" spans="1:27">
      <c r="A1264" s="77">
        <v>1255</v>
      </c>
      <c r="B1264" s="87"/>
      <c r="C1264" s="87" t="s">
        <v>638</v>
      </c>
      <c r="D1264" s="88"/>
      <c r="E1264" s="89">
        <v>50</v>
      </c>
      <c r="F1264" s="88" t="s">
        <v>110</v>
      </c>
      <c r="G1264" s="86">
        <v>2500</v>
      </c>
      <c r="H1264" s="86">
        <v>125000</v>
      </c>
      <c r="I1264" s="91"/>
      <c r="J1264" s="91"/>
      <c r="K1264" s="91"/>
      <c r="L1264" s="91"/>
      <c r="M1264" s="91"/>
      <c r="N1264" s="91"/>
      <c r="O1264" s="91"/>
      <c r="P1264" s="91"/>
      <c r="Q1264" s="91"/>
      <c r="R1264" s="91"/>
      <c r="S1264" s="91"/>
      <c r="T1264" s="91"/>
      <c r="U1264" s="91"/>
      <c r="V1264" s="73"/>
      <c r="W1264" s="73"/>
      <c r="AA1264" s="94"/>
    </row>
    <row r="1265" s="66" customFormat="1" ht="31" spans="1:27">
      <c r="A1265" s="77">
        <v>1256</v>
      </c>
      <c r="B1265" s="84" t="s">
        <v>34</v>
      </c>
      <c r="C1265" s="84" t="s">
        <v>377</v>
      </c>
      <c r="D1265" s="85" t="s">
        <v>26</v>
      </c>
      <c r="E1265" s="85"/>
      <c r="F1265" s="85"/>
      <c r="G1265" s="84"/>
      <c r="H1265" s="86">
        <v>55000</v>
      </c>
      <c r="I1265" s="84" t="s">
        <v>27</v>
      </c>
      <c r="J1265" s="91"/>
      <c r="K1265" s="91"/>
      <c r="L1265" s="91"/>
      <c r="M1265" s="92">
        <v>1</v>
      </c>
      <c r="N1265" s="91"/>
      <c r="O1265" s="91"/>
      <c r="P1265" s="91"/>
      <c r="Q1265" s="91"/>
      <c r="R1265" s="91"/>
      <c r="S1265" s="91"/>
      <c r="T1265" s="91"/>
      <c r="U1265" s="91"/>
      <c r="V1265" s="73"/>
      <c r="W1265" s="73"/>
      <c r="AA1265" s="94"/>
    </row>
    <row r="1266" s="66" customFormat="1" spans="1:27">
      <c r="A1266" s="77">
        <v>1257</v>
      </c>
      <c r="B1266" s="87"/>
      <c r="C1266" s="87" t="s">
        <v>639</v>
      </c>
      <c r="D1266" s="88"/>
      <c r="E1266" s="89">
        <v>2</v>
      </c>
      <c r="F1266" s="88" t="s">
        <v>110</v>
      </c>
      <c r="G1266" s="86">
        <v>20000</v>
      </c>
      <c r="H1266" s="86">
        <v>40000</v>
      </c>
      <c r="I1266" s="91"/>
      <c r="J1266" s="91"/>
      <c r="K1266" s="91"/>
      <c r="L1266" s="91"/>
      <c r="M1266" s="91"/>
      <c r="N1266" s="91"/>
      <c r="O1266" s="91"/>
      <c r="P1266" s="91"/>
      <c r="Q1266" s="91"/>
      <c r="R1266" s="91"/>
      <c r="S1266" s="91"/>
      <c r="T1266" s="91"/>
      <c r="U1266" s="91"/>
      <c r="V1266" s="73"/>
      <c r="W1266" s="73"/>
      <c r="AA1266" s="94"/>
    </row>
    <row r="1267" s="66" customFormat="1" spans="1:27">
      <c r="A1267" s="77">
        <v>1258</v>
      </c>
      <c r="B1267" s="87"/>
      <c r="C1267" s="87" t="s">
        <v>640</v>
      </c>
      <c r="D1267" s="88"/>
      <c r="E1267" s="89">
        <v>1</v>
      </c>
      <c r="F1267" s="88" t="s">
        <v>110</v>
      </c>
      <c r="G1267" s="86">
        <v>10000</v>
      </c>
      <c r="H1267" s="86">
        <v>10000</v>
      </c>
      <c r="I1267" s="91"/>
      <c r="J1267" s="91"/>
      <c r="K1267" s="91"/>
      <c r="L1267" s="91"/>
      <c r="M1267" s="91"/>
      <c r="N1267" s="91"/>
      <c r="O1267" s="91"/>
      <c r="P1267" s="91"/>
      <c r="Q1267" s="91"/>
      <c r="R1267" s="91"/>
      <c r="S1267" s="91"/>
      <c r="T1267" s="91"/>
      <c r="U1267" s="91"/>
      <c r="V1267" s="73"/>
      <c r="W1267" s="73"/>
      <c r="AA1267" s="94"/>
    </row>
    <row r="1268" s="66" customFormat="1" spans="1:27">
      <c r="A1268" s="77">
        <v>1259</v>
      </c>
      <c r="B1268" s="87"/>
      <c r="C1268" s="87" t="s">
        <v>638</v>
      </c>
      <c r="D1268" s="88"/>
      <c r="E1268" s="89">
        <v>2</v>
      </c>
      <c r="F1268" s="88" t="s">
        <v>110</v>
      </c>
      <c r="G1268" s="86">
        <v>2500</v>
      </c>
      <c r="H1268" s="86">
        <v>5000</v>
      </c>
      <c r="I1268" s="91"/>
      <c r="J1268" s="91"/>
      <c r="K1268" s="91"/>
      <c r="L1268" s="91"/>
      <c r="M1268" s="91"/>
      <c r="N1268" s="91"/>
      <c r="O1268" s="91"/>
      <c r="P1268" s="91"/>
      <c r="Q1268" s="91"/>
      <c r="R1268" s="91"/>
      <c r="S1268" s="91"/>
      <c r="T1268" s="91"/>
      <c r="U1268" s="91"/>
      <c r="V1268" s="73"/>
      <c r="W1268" s="73"/>
      <c r="AA1268" s="94"/>
    </row>
    <row r="1269" s="66" customFormat="1" ht="31" spans="1:27">
      <c r="A1269" s="77">
        <v>1260</v>
      </c>
      <c r="B1269" s="84" t="s">
        <v>34</v>
      </c>
      <c r="C1269" s="84" t="s">
        <v>207</v>
      </c>
      <c r="D1269" s="85" t="s">
        <v>26</v>
      </c>
      <c r="E1269" s="85"/>
      <c r="F1269" s="85"/>
      <c r="G1269" s="84"/>
      <c r="H1269" s="86">
        <v>378000</v>
      </c>
      <c r="I1269" s="84" t="s">
        <v>27</v>
      </c>
      <c r="J1269" s="91"/>
      <c r="K1269" s="91"/>
      <c r="L1269" s="91"/>
      <c r="M1269" s="92">
        <v>1</v>
      </c>
      <c r="N1269" s="91"/>
      <c r="O1269" s="91"/>
      <c r="P1269" s="91"/>
      <c r="Q1269" s="91"/>
      <c r="R1269" s="91"/>
      <c r="S1269" s="91"/>
      <c r="T1269" s="91"/>
      <c r="U1269" s="91"/>
      <c r="V1269" s="73"/>
      <c r="W1269" s="73"/>
      <c r="AA1269" s="94"/>
    </row>
    <row r="1270" s="66" customFormat="1" spans="1:27">
      <c r="A1270" s="77">
        <v>1261</v>
      </c>
      <c r="B1270" s="87"/>
      <c r="C1270" s="87" t="s">
        <v>641</v>
      </c>
      <c r="D1270" s="88"/>
      <c r="E1270" s="89">
        <v>21</v>
      </c>
      <c r="F1270" s="88" t="s">
        <v>164</v>
      </c>
      <c r="G1270" s="86">
        <v>9000</v>
      </c>
      <c r="H1270" s="86">
        <v>189000</v>
      </c>
      <c r="I1270" s="91"/>
      <c r="J1270" s="91"/>
      <c r="K1270" s="91"/>
      <c r="L1270" s="91"/>
      <c r="M1270" s="91"/>
      <c r="N1270" s="91"/>
      <c r="O1270" s="91"/>
      <c r="P1270" s="91"/>
      <c r="Q1270" s="91"/>
      <c r="R1270" s="91"/>
      <c r="S1270" s="91"/>
      <c r="T1270" s="91"/>
      <c r="U1270" s="91"/>
      <c r="V1270" s="73"/>
      <c r="W1270" s="73"/>
      <c r="AA1270" s="94"/>
    </row>
    <row r="1271" s="66" customFormat="1" spans="1:27">
      <c r="A1271" s="77">
        <v>1262</v>
      </c>
      <c r="B1271" s="87"/>
      <c r="C1271" s="87" t="s">
        <v>642</v>
      </c>
      <c r="D1271" s="88"/>
      <c r="E1271" s="89">
        <v>21</v>
      </c>
      <c r="F1271" s="88" t="s">
        <v>164</v>
      </c>
      <c r="G1271" s="86">
        <v>9000</v>
      </c>
      <c r="H1271" s="86">
        <v>189000</v>
      </c>
      <c r="I1271" s="91"/>
      <c r="J1271" s="91"/>
      <c r="K1271" s="91"/>
      <c r="L1271" s="91"/>
      <c r="M1271" s="91"/>
      <c r="N1271" s="91"/>
      <c r="O1271" s="91"/>
      <c r="P1271" s="91"/>
      <c r="Q1271" s="91"/>
      <c r="R1271" s="91"/>
      <c r="S1271" s="91"/>
      <c r="T1271" s="91"/>
      <c r="U1271" s="91"/>
      <c r="V1271" s="73"/>
      <c r="W1271" s="73"/>
      <c r="AA1271" s="94"/>
    </row>
    <row r="1272" s="66" customFormat="1" ht="46.5" spans="1:27">
      <c r="A1272" s="77">
        <v>1263</v>
      </c>
      <c r="B1272" s="84" t="s">
        <v>34</v>
      </c>
      <c r="C1272" s="84" t="s">
        <v>162</v>
      </c>
      <c r="D1272" s="85" t="s">
        <v>26</v>
      </c>
      <c r="E1272" s="85"/>
      <c r="F1272" s="85"/>
      <c r="G1272" s="84"/>
      <c r="H1272" s="86">
        <v>4390000</v>
      </c>
      <c r="I1272" s="84" t="s">
        <v>27</v>
      </c>
      <c r="J1272" s="91"/>
      <c r="K1272" s="91"/>
      <c r="L1272" s="91"/>
      <c r="M1272" s="91"/>
      <c r="N1272" s="91"/>
      <c r="O1272" s="91"/>
      <c r="P1272" s="91"/>
      <c r="Q1272" s="91"/>
      <c r="R1272" s="91"/>
      <c r="S1272" s="92">
        <v>1</v>
      </c>
      <c r="T1272" s="91"/>
      <c r="U1272" s="91"/>
      <c r="V1272" s="73"/>
      <c r="W1272" s="73"/>
      <c r="AA1272" s="94"/>
    </row>
    <row r="1273" s="66" customFormat="1" spans="1:27">
      <c r="A1273" s="77">
        <v>1264</v>
      </c>
      <c r="B1273" s="87"/>
      <c r="C1273" s="87" t="s">
        <v>643</v>
      </c>
      <c r="D1273" s="88"/>
      <c r="E1273" s="89">
        <v>30</v>
      </c>
      <c r="F1273" s="88" t="s">
        <v>164</v>
      </c>
      <c r="G1273" s="86">
        <v>7000</v>
      </c>
      <c r="H1273" s="86">
        <v>210000</v>
      </c>
      <c r="I1273" s="91"/>
      <c r="J1273" s="91"/>
      <c r="K1273" s="91"/>
      <c r="L1273" s="91"/>
      <c r="M1273" s="91"/>
      <c r="N1273" s="91"/>
      <c r="O1273" s="91"/>
      <c r="P1273" s="91"/>
      <c r="Q1273" s="91"/>
      <c r="R1273" s="91"/>
      <c r="S1273" s="91"/>
      <c r="T1273" s="91"/>
      <c r="U1273" s="91"/>
      <c r="V1273" s="73"/>
      <c r="W1273" s="73"/>
      <c r="AA1273" s="94"/>
    </row>
    <row r="1274" s="66" customFormat="1" spans="1:27">
      <c r="A1274" s="77">
        <v>1265</v>
      </c>
      <c r="B1274" s="87"/>
      <c r="C1274" s="87" t="s">
        <v>644</v>
      </c>
      <c r="D1274" s="88"/>
      <c r="E1274" s="89">
        <v>50</v>
      </c>
      <c r="F1274" s="88" t="s">
        <v>164</v>
      </c>
      <c r="G1274" s="86">
        <v>35000</v>
      </c>
      <c r="H1274" s="86">
        <v>1750000</v>
      </c>
      <c r="I1274" s="91"/>
      <c r="J1274" s="91"/>
      <c r="K1274" s="91"/>
      <c r="L1274" s="91"/>
      <c r="M1274" s="91"/>
      <c r="N1274" s="91"/>
      <c r="O1274" s="91"/>
      <c r="P1274" s="91"/>
      <c r="Q1274" s="91"/>
      <c r="R1274" s="91"/>
      <c r="S1274" s="91"/>
      <c r="T1274" s="91"/>
      <c r="U1274" s="91"/>
      <c r="V1274" s="73"/>
      <c r="W1274" s="73"/>
      <c r="AA1274" s="94"/>
    </row>
    <row r="1275" s="66" customFormat="1" spans="1:27">
      <c r="A1275" s="77">
        <v>1266</v>
      </c>
      <c r="B1275" s="87"/>
      <c r="C1275" s="87" t="s">
        <v>645</v>
      </c>
      <c r="D1275" s="88"/>
      <c r="E1275" s="89">
        <v>90</v>
      </c>
      <c r="F1275" s="88" t="s">
        <v>164</v>
      </c>
      <c r="G1275" s="86">
        <v>18000</v>
      </c>
      <c r="H1275" s="86">
        <v>1620000</v>
      </c>
      <c r="I1275" s="91"/>
      <c r="J1275" s="91"/>
      <c r="K1275" s="91"/>
      <c r="L1275" s="91"/>
      <c r="M1275" s="91"/>
      <c r="N1275" s="91"/>
      <c r="O1275" s="91"/>
      <c r="P1275" s="91"/>
      <c r="Q1275" s="91"/>
      <c r="R1275" s="91"/>
      <c r="S1275" s="91"/>
      <c r="T1275" s="91"/>
      <c r="U1275" s="91"/>
      <c r="V1275" s="73"/>
      <c r="W1275" s="73"/>
      <c r="AA1275" s="94"/>
    </row>
    <row r="1276" s="66" customFormat="1" spans="1:27">
      <c r="A1276" s="77">
        <v>1267</v>
      </c>
      <c r="B1276" s="87"/>
      <c r="C1276" s="87" t="s">
        <v>646</v>
      </c>
      <c r="D1276" s="88"/>
      <c r="E1276" s="89">
        <v>90</v>
      </c>
      <c r="F1276" s="88" t="s">
        <v>164</v>
      </c>
      <c r="G1276" s="86">
        <v>9000</v>
      </c>
      <c r="H1276" s="86">
        <v>810000</v>
      </c>
      <c r="I1276" s="91"/>
      <c r="J1276" s="91"/>
      <c r="K1276" s="91"/>
      <c r="L1276" s="91"/>
      <c r="M1276" s="91"/>
      <c r="N1276" s="91"/>
      <c r="O1276" s="91"/>
      <c r="P1276" s="91"/>
      <c r="Q1276" s="91"/>
      <c r="R1276" s="91"/>
      <c r="S1276" s="91"/>
      <c r="T1276" s="91"/>
      <c r="U1276" s="91"/>
      <c r="V1276" s="73"/>
      <c r="W1276" s="73"/>
      <c r="AA1276" s="94"/>
    </row>
    <row r="1277" s="66" customFormat="1" ht="31" spans="1:27">
      <c r="A1277" s="77">
        <v>1268</v>
      </c>
      <c r="B1277" s="84" t="s">
        <v>34</v>
      </c>
      <c r="C1277" s="84" t="s">
        <v>379</v>
      </c>
      <c r="D1277" s="85" t="s">
        <v>26</v>
      </c>
      <c r="E1277" s="85"/>
      <c r="F1277" s="85"/>
      <c r="G1277" s="84"/>
      <c r="H1277" s="86">
        <v>55000</v>
      </c>
      <c r="I1277" s="84" t="s">
        <v>27</v>
      </c>
      <c r="J1277" s="91"/>
      <c r="K1277" s="91"/>
      <c r="L1277" s="91"/>
      <c r="M1277" s="91"/>
      <c r="N1277" s="91"/>
      <c r="O1277" s="91"/>
      <c r="P1277" s="92">
        <v>1</v>
      </c>
      <c r="Q1277" s="91"/>
      <c r="R1277" s="91"/>
      <c r="S1277" s="91"/>
      <c r="T1277" s="91"/>
      <c r="U1277" s="91"/>
      <c r="V1277" s="73"/>
      <c r="W1277" s="73"/>
      <c r="AA1277" s="94"/>
    </row>
    <row r="1278" s="66" customFormat="1" spans="1:27">
      <c r="A1278" s="77">
        <v>1269</v>
      </c>
      <c r="B1278" s="87"/>
      <c r="C1278" s="87" t="s">
        <v>639</v>
      </c>
      <c r="D1278" s="88"/>
      <c r="E1278" s="89">
        <v>2</v>
      </c>
      <c r="F1278" s="88" t="s">
        <v>110</v>
      </c>
      <c r="G1278" s="86">
        <v>20000</v>
      </c>
      <c r="H1278" s="86">
        <v>40000</v>
      </c>
      <c r="I1278" s="91"/>
      <c r="J1278" s="91"/>
      <c r="K1278" s="91"/>
      <c r="L1278" s="91"/>
      <c r="M1278" s="91"/>
      <c r="N1278" s="91"/>
      <c r="O1278" s="91"/>
      <c r="P1278" s="91"/>
      <c r="Q1278" s="91"/>
      <c r="R1278" s="91"/>
      <c r="S1278" s="91"/>
      <c r="T1278" s="91"/>
      <c r="U1278" s="91"/>
      <c r="V1278" s="73"/>
      <c r="W1278" s="73"/>
      <c r="AA1278" s="94"/>
    </row>
    <row r="1279" s="66" customFormat="1" spans="1:27">
      <c r="A1279" s="77">
        <v>1270</v>
      </c>
      <c r="B1279" s="87"/>
      <c r="C1279" s="87" t="s">
        <v>640</v>
      </c>
      <c r="D1279" s="88"/>
      <c r="E1279" s="89">
        <v>1</v>
      </c>
      <c r="F1279" s="88" t="s">
        <v>110</v>
      </c>
      <c r="G1279" s="86">
        <v>10000</v>
      </c>
      <c r="H1279" s="86">
        <v>10000</v>
      </c>
      <c r="I1279" s="91"/>
      <c r="J1279" s="91"/>
      <c r="K1279" s="91"/>
      <c r="L1279" s="91"/>
      <c r="M1279" s="91"/>
      <c r="N1279" s="91"/>
      <c r="O1279" s="91"/>
      <c r="P1279" s="91"/>
      <c r="Q1279" s="91"/>
      <c r="R1279" s="91"/>
      <c r="S1279" s="91"/>
      <c r="T1279" s="91"/>
      <c r="U1279" s="91"/>
      <c r="V1279" s="73"/>
      <c r="W1279" s="73"/>
      <c r="AA1279" s="94"/>
    </row>
    <row r="1280" s="66" customFormat="1" spans="1:27">
      <c r="A1280" s="77">
        <v>1271</v>
      </c>
      <c r="B1280" s="87"/>
      <c r="C1280" s="87" t="s">
        <v>638</v>
      </c>
      <c r="D1280" s="88"/>
      <c r="E1280" s="89">
        <v>2</v>
      </c>
      <c r="F1280" s="88" t="s">
        <v>110</v>
      </c>
      <c r="G1280" s="86">
        <v>2500</v>
      </c>
      <c r="H1280" s="86">
        <v>5000</v>
      </c>
      <c r="I1280" s="91"/>
      <c r="J1280" s="91"/>
      <c r="K1280" s="91"/>
      <c r="L1280" s="91"/>
      <c r="M1280" s="91"/>
      <c r="N1280" s="91"/>
      <c r="O1280" s="91"/>
      <c r="P1280" s="91"/>
      <c r="Q1280" s="91"/>
      <c r="R1280" s="91"/>
      <c r="S1280" s="91"/>
      <c r="T1280" s="91"/>
      <c r="U1280" s="91"/>
      <c r="V1280" s="73"/>
      <c r="W1280" s="73"/>
      <c r="AA1280" s="94"/>
    </row>
    <row r="1281" s="66" customFormat="1" ht="46.5" spans="1:27">
      <c r="A1281" s="77">
        <v>1272</v>
      </c>
      <c r="B1281" s="84" t="s">
        <v>34</v>
      </c>
      <c r="C1281" s="84" t="s">
        <v>389</v>
      </c>
      <c r="D1281" s="85" t="s">
        <v>26</v>
      </c>
      <c r="E1281" s="85"/>
      <c r="F1281" s="85"/>
      <c r="G1281" s="84"/>
      <c r="H1281" s="86">
        <v>55000</v>
      </c>
      <c r="I1281" s="84" t="s">
        <v>27</v>
      </c>
      <c r="J1281" s="92">
        <v>1</v>
      </c>
      <c r="K1281" s="91"/>
      <c r="L1281" s="91"/>
      <c r="M1281" s="91"/>
      <c r="N1281" s="91"/>
      <c r="O1281" s="91"/>
      <c r="P1281" s="91"/>
      <c r="Q1281" s="91"/>
      <c r="R1281" s="91"/>
      <c r="S1281" s="91"/>
      <c r="T1281" s="91"/>
      <c r="U1281" s="91"/>
      <c r="V1281" s="73"/>
      <c r="W1281" s="73"/>
      <c r="AA1281" s="94"/>
    </row>
    <row r="1282" s="66" customFormat="1" spans="1:27">
      <c r="A1282" s="77">
        <v>1273</v>
      </c>
      <c r="B1282" s="87"/>
      <c r="C1282" s="87" t="s">
        <v>639</v>
      </c>
      <c r="D1282" s="88"/>
      <c r="E1282" s="89">
        <v>2</v>
      </c>
      <c r="F1282" s="88" t="s">
        <v>110</v>
      </c>
      <c r="G1282" s="86">
        <v>20000</v>
      </c>
      <c r="H1282" s="86">
        <v>40000</v>
      </c>
      <c r="I1282" s="91"/>
      <c r="J1282" s="91"/>
      <c r="K1282" s="91"/>
      <c r="L1282" s="91"/>
      <c r="M1282" s="91"/>
      <c r="N1282" s="91"/>
      <c r="O1282" s="91"/>
      <c r="P1282" s="91"/>
      <c r="Q1282" s="91"/>
      <c r="R1282" s="91"/>
      <c r="S1282" s="91"/>
      <c r="T1282" s="91"/>
      <c r="U1282" s="91"/>
      <c r="V1282" s="73"/>
      <c r="W1282" s="73"/>
      <c r="AA1282" s="94"/>
    </row>
    <row r="1283" s="66" customFormat="1" spans="1:27">
      <c r="A1283" s="77">
        <v>1274</v>
      </c>
      <c r="B1283" s="87"/>
      <c r="C1283" s="87" t="s">
        <v>640</v>
      </c>
      <c r="D1283" s="88"/>
      <c r="E1283" s="89">
        <v>1</v>
      </c>
      <c r="F1283" s="88" t="s">
        <v>110</v>
      </c>
      <c r="G1283" s="86">
        <v>10000</v>
      </c>
      <c r="H1283" s="86">
        <v>10000</v>
      </c>
      <c r="I1283" s="91"/>
      <c r="J1283" s="91"/>
      <c r="K1283" s="91"/>
      <c r="L1283" s="91"/>
      <c r="M1283" s="91"/>
      <c r="N1283" s="91"/>
      <c r="O1283" s="91"/>
      <c r="P1283" s="91"/>
      <c r="Q1283" s="91"/>
      <c r="R1283" s="91"/>
      <c r="S1283" s="91"/>
      <c r="T1283" s="91"/>
      <c r="U1283" s="91"/>
      <c r="V1283" s="73"/>
      <c r="W1283" s="73"/>
      <c r="AA1283" s="94"/>
    </row>
    <row r="1284" s="66" customFormat="1" spans="1:27">
      <c r="A1284" s="77">
        <v>1275</v>
      </c>
      <c r="B1284" s="87"/>
      <c r="C1284" s="87" t="s">
        <v>638</v>
      </c>
      <c r="D1284" s="88"/>
      <c r="E1284" s="89">
        <v>2</v>
      </c>
      <c r="F1284" s="88" t="s">
        <v>110</v>
      </c>
      <c r="G1284" s="86">
        <v>2500</v>
      </c>
      <c r="H1284" s="86">
        <v>5000</v>
      </c>
      <c r="I1284" s="91"/>
      <c r="J1284" s="91"/>
      <c r="K1284" s="91"/>
      <c r="L1284" s="91"/>
      <c r="M1284" s="91"/>
      <c r="N1284" s="91"/>
      <c r="O1284" s="91"/>
      <c r="P1284" s="91"/>
      <c r="Q1284" s="91"/>
      <c r="R1284" s="91"/>
      <c r="S1284" s="91"/>
      <c r="T1284" s="91"/>
      <c r="U1284" s="91"/>
      <c r="V1284" s="73"/>
      <c r="W1284" s="73"/>
      <c r="AA1284" s="94"/>
    </row>
    <row r="1285" s="66" customFormat="1" ht="31" spans="1:27">
      <c r="A1285" s="77">
        <v>1276</v>
      </c>
      <c r="B1285" s="84" t="s">
        <v>34</v>
      </c>
      <c r="C1285" s="84" t="s">
        <v>390</v>
      </c>
      <c r="D1285" s="85" t="s">
        <v>26</v>
      </c>
      <c r="E1285" s="85"/>
      <c r="F1285" s="85"/>
      <c r="G1285" s="84"/>
      <c r="H1285" s="86">
        <v>55000</v>
      </c>
      <c r="I1285" s="84" t="s">
        <v>27</v>
      </c>
      <c r="J1285" s="91"/>
      <c r="K1285" s="91"/>
      <c r="L1285" s="91"/>
      <c r="M1285" s="92">
        <v>1</v>
      </c>
      <c r="N1285" s="91"/>
      <c r="O1285" s="91"/>
      <c r="P1285" s="91"/>
      <c r="Q1285" s="91"/>
      <c r="R1285" s="91"/>
      <c r="S1285" s="91"/>
      <c r="T1285" s="91"/>
      <c r="U1285" s="91"/>
      <c r="V1285" s="73"/>
      <c r="W1285" s="73"/>
      <c r="AA1285" s="94"/>
    </row>
    <row r="1286" s="66" customFormat="1" spans="1:27">
      <c r="A1286" s="77">
        <v>1277</v>
      </c>
      <c r="B1286" s="87"/>
      <c r="C1286" s="87" t="s">
        <v>639</v>
      </c>
      <c r="D1286" s="88"/>
      <c r="E1286" s="89">
        <v>2</v>
      </c>
      <c r="F1286" s="88" t="s">
        <v>110</v>
      </c>
      <c r="G1286" s="86">
        <v>20000</v>
      </c>
      <c r="H1286" s="86">
        <v>40000</v>
      </c>
      <c r="I1286" s="91"/>
      <c r="J1286" s="91"/>
      <c r="K1286" s="91"/>
      <c r="L1286" s="91"/>
      <c r="M1286" s="91"/>
      <c r="N1286" s="91"/>
      <c r="O1286" s="91"/>
      <c r="P1286" s="91"/>
      <c r="Q1286" s="91"/>
      <c r="R1286" s="91"/>
      <c r="S1286" s="91"/>
      <c r="T1286" s="91"/>
      <c r="U1286" s="91"/>
      <c r="V1286" s="73"/>
      <c r="W1286" s="73"/>
      <c r="AA1286" s="94"/>
    </row>
    <row r="1287" s="66" customFormat="1" spans="1:27">
      <c r="A1287" s="77">
        <v>1278</v>
      </c>
      <c r="B1287" s="87"/>
      <c r="C1287" s="87" t="s">
        <v>640</v>
      </c>
      <c r="D1287" s="88"/>
      <c r="E1287" s="89">
        <v>1</v>
      </c>
      <c r="F1287" s="88" t="s">
        <v>110</v>
      </c>
      <c r="G1287" s="86">
        <v>10000</v>
      </c>
      <c r="H1287" s="86">
        <v>10000</v>
      </c>
      <c r="I1287" s="91"/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73"/>
      <c r="W1287" s="73"/>
      <c r="AA1287" s="94"/>
    </row>
    <row r="1288" s="66" customFormat="1" spans="1:27">
      <c r="A1288" s="77">
        <v>1279</v>
      </c>
      <c r="B1288" s="87"/>
      <c r="C1288" s="87" t="s">
        <v>638</v>
      </c>
      <c r="D1288" s="88"/>
      <c r="E1288" s="89">
        <v>2</v>
      </c>
      <c r="F1288" s="88" t="s">
        <v>110</v>
      </c>
      <c r="G1288" s="86">
        <v>2500</v>
      </c>
      <c r="H1288" s="86">
        <v>5000</v>
      </c>
      <c r="I1288" s="91"/>
      <c r="J1288" s="91"/>
      <c r="K1288" s="91"/>
      <c r="L1288" s="91"/>
      <c r="M1288" s="91"/>
      <c r="N1288" s="91"/>
      <c r="O1288" s="91"/>
      <c r="P1288" s="91"/>
      <c r="Q1288" s="91"/>
      <c r="R1288" s="91"/>
      <c r="S1288" s="91"/>
      <c r="T1288" s="91"/>
      <c r="U1288" s="91"/>
      <c r="V1288" s="73"/>
      <c r="W1288" s="73"/>
      <c r="AA1288" s="94"/>
    </row>
    <row r="1289" s="66" customFormat="1" ht="31" spans="1:27">
      <c r="A1289" s="77">
        <v>1280</v>
      </c>
      <c r="B1289" s="84" t="s">
        <v>34</v>
      </c>
      <c r="C1289" s="84" t="s">
        <v>378</v>
      </c>
      <c r="D1289" s="85" t="s">
        <v>26</v>
      </c>
      <c r="E1289" s="85"/>
      <c r="F1289" s="85"/>
      <c r="G1289" s="84"/>
      <c r="H1289" s="86">
        <v>260000</v>
      </c>
      <c r="I1289" s="84" t="s">
        <v>27</v>
      </c>
      <c r="J1289" s="92"/>
      <c r="K1289" s="92"/>
      <c r="L1289" s="92"/>
      <c r="M1289" s="92">
        <v>1</v>
      </c>
      <c r="N1289" s="92">
        <v>1</v>
      </c>
      <c r="O1289" s="92"/>
      <c r="P1289" s="92"/>
      <c r="Q1289" s="92"/>
      <c r="R1289" s="92"/>
      <c r="S1289" s="92">
        <v>1</v>
      </c>
      <c r="T1289" s="92">
        <v>1</v>
      </c>
      <c r="U1289" s="92"/>
      <c r="V1289" s="73"/>
      <c r="W1289" s="73"/>
      <c r="AA1289" s="94"/>
    </row>
    <row r="1290" s="66" customFormat="1" spans="1:27">
      <c r="A1290" s="77">
        <v>1281</v>
      </c>
      <c r="B1290" s="87"/>
      <c r="C1290" s="87" t="s">
        <v>639</v>
      </c>
      <c r="D1290" s="88"/>
      <c r="E1290" s="89">
        <v>8</v>
      </c>
      <c r="F1290" s="88" t="s">
        <v>110</v>
      </c>
      <c r="G1290" s="86">
        <v>20000</v>
      </c>
      <c r="H1290" s="86">
        <v>160000</v>
      </c>
      <c r="I1290" s="91"/>
      <c r="J1290" s="91"/>
      <c r="K1290" s="91"/>
      <c r="L1290" s="91"/>
      <c r="M1290" s="91"/>
      <c r="N1290" s="91"/>
      <c r="O1290" s="91"/>
      <c r="P1290" s="91"/>
      <c r="Q1290" s="91"/>
      <c r="R1290" s="91"/>
      <c r="S1290" s="91"/>
      <c r="T1290" s="91"/>
      <c r="U1290" s="91"/>
      <c r="V1290" s="73"/>
      <c r="W1290" s="73"/>
      <c r="AA1290" s="94"/>
    </row>
    <row r="1291" s="66" customFormat="1" spans="1:27">
      <c r="A1291" s="77">
        <v>1282</v>
      </c>
      <c r="B1291" s="87"/>
      <c r="C1291" s="87" t="s">
        <v>640</v>
      </c>
      <c r="D1291" s="88"/>
      <c r="E1291" s="89">
        <v>8</v>
      </c>
      <c r="F1291" s="88" t="s">
        <v>110</v>
      </c>
      <c r="G1291" s="86">
        <v>10000</v>
      </c>
      <c r="H1291" s="86">
        <v>80000</v>
      </c>
      <c r="I1291" s="91"/>
      <c r="J1291" s="91"/>
      <c r="K1291" s="91"/>
      <c r="L1291" s="91"/>
      <c r="M1291" s="91"/>
      <c r="N1291" s="91"/>
      <c r="O1291" s="91"/>
      <c r="P1291" s="91"/>
      <c r="Q1291" s="91"/>
      <c r="R1291" s="91"/>
      <c r="S1291" s="91"/>
      <c r="T1291" s="91"/>
      <c r="U1291" s="91"/>
      <c r="V1291" s="73"/>
      <c r="W1291" s="73"/>
      <c r="AA1291" s="94"/>
    </row>
    <row r="1292" s="66" customFormat="1" spans="1:27">
      <c r="A1292" s="77">
        <v>1283</v>
      </c>
      <c r="B1292" s="87"/>
      <c r="C1292" s="87" t="s">
        <v>638</v>
      </c>
      <c r="D1292" s="88"/>
      <c r="E1292" s="89">
        <v>8</v>
      </c>
      <c r="F1292" s="88" t="s">
        <v>110</v>
      </c>
      <c r="G1292" s="86">
        <v>2500</v>
      </c>
      <c r="H1292" s="86">
        <v>20000</v>
      </c>
      <c r="I1292" s="91"/>
      <c r="J1292" s="91"/>
      <c r="K1292" s="91"/>
      <c r="L1292" s="91"/>
      <c r="M1292" s="91"/>
      <c r="N1292" s="91"/>
      <c r="O1292" s="91"/>
      <c r="P1292" s="91"/>
      <c r="Q1292" s="91"/>
      <c r="R1292" s="91"/>
      <c r="S1292" s="91"/>
      <c r="T1292" s="91"/>
      <c r="U1292" s="91"/>
      <c r="V1292" s="73"/>
      <c r="W1292" s="73"/>
      <c r="AA1292" s="94"/>
    </row>
    <row r="1293" s="66" customFormat="1" spans="1:27">
      <c r="A1293" s="77">
        <v>1284</v>
      </c>
      <c r="B1293" s="96" t="e">
        <f>'APP FY 2024'!#REF!</f>
        <v>#REF!</v>
      </c>
      <c r="C1293" s="87" t="e">
        <f>'APP FY 2024'!#REF!</f>
        <v>#REF!</v>
      </c>
      <c r="D1293" s="85" t="s">
        <v>97</v>
      </c>
      <c r="E1293" s="89"/>
      <c r="F1293" s="88"/>
      <c r="G1293" s="86"/>
      <c r="H1293" s="86">
        <f>H1294</f>
        <v>320000</v>
      </c>
      <c r="I1293" s="91" t="s">
        <v>27</v>
      </c>
      <c r="J1293" s="91"/>
      <c r="K1293" s="91"/>
      <c r="L1293" s="91"/>
      <c r="M1293" s="91"/>
      <c r="N1293" s="91"/>
      <c r="O1293" s="91"/>
      <c r="P1293" s="91"/>
      <c r="Q1293" s="91"/>
      <c r="R1293" s="91"/>
      <c r="S1293" s="91"/>
      <c r="T1293" s="116"/>
      <c r="U1293" s="91"/>
      <c r="V1293" s="73"/>
      <c r="W1293" s="73"/>
      <c r="AA1293" s="94">
        <f>H1293+H1297</f>
        <v>80443970.6</v>
      </c>
    </row>
    <row r="1294" s="66" customFormat="1" ht="31" spans="1:27">
      <c r="A1294" s="77">
        <v>1285</v>
      </c>
      <c r="B1294" s="96" t="s">
        <v>54</v>
      </c>
      <c r="C1294" s="87" t="s">
        <v>635</v>
      </c>
      <c r="D1294" s="85" t="s">
        <v>26</v>
      </c>
      <c r="E1294" s="89"/>
      <c r="F1294" s="88"/>
      <c r="G1294" s="86"/>
      <c r="H1294" s="86">
        <v>320000</v>
      </c>
      <c r="I1294" s="91" t="s">
        <v>27</v>
      </c>
      <c r="J1294" s="91">
        <v>1</v>
      </c>
      <c r="K1294" s="91"/>
      <c r="L1294" s="91"/>
      <c r="M1294" s="91">
        <v>1</v>
      </c>
      <c r="N1294" s="91"/>
      <c r="O1294" s="91"/>
      <c r="P1294" s="91">
        <v>1</v>
      </c>
      <c r="Q1294" s="91"/>
      <c r="R1294" s="91"/>
      <c r="S1294" s="91">
        <v>1</v>
      </c>
      <c r="T1294" s="116"/>
      <c r="U1294" s="91"/>
      <c r="V1294" s="73"/>
      <c r="W1294" s="73"/>
      <c r="AA1294" s="94"/>
    </row>
    <row r="1295" s="66" customFormat="1" spans="1:27">
      <c r="A1295" s="77">
        <v>1286</v>
      </c>
      <c r="B1295" s="87"/>
      <c r="C1295" s="87" t="s">
        <v>55</v>
      </c>
      <c r="D1295" s="88"/>
      <c r="E1295" s="89">
        <v>40</v>
      </c>
      <c r="F1295" s="88" t="s">
        <v>100</v>
      </c>
      <c r="G1295" s="86">
        <v>8000</v>
      </c>
      <c r="H1295" s="86">
        <v>320000</v>
      </c>
      <c r="I1295" s="91"/>
      <c r="J1295" s="91"/>
      <c r="K1295" s="91"/>
      <c r="L1295" s="91"/>
      <c r="M1295" s="91"/>
      <c r="N1295" s="91"/>
      <c r="O1295" s="91"/>
      <c r="P1295" s="91"/>
      <c r="Q1295" s="91"/>
      <c r="R1295" s="91"/>
      <c r="S1295" s="91"/>
      <c r="T1295" s="116"/>
      <c r="U1295" s="91"/>
      <c r="V1295" s="73"/>
      <c r="W1295" s="73"/>
      <c r="AA1295" s="94"/>
    </row>
    <row r="1296" s="66" customFormat="1" spans="1:27">
      <c r="A1296" s="77">
        <v>1287</v>
      </c>
      <c r="B1296" s="87"/>
      <c r="C1296" s="97"/>
      <c r="D1296" s="98"/>
      <c r="E1296" s="99"/>
      <c r="F1296" s="98"/>
      <c r="G1296" s="100"/>
      <c r="H1296" s="86"/>
      <c r="I1296" s="91"/>
      <c r="J1296" s="91"/>
      <c r="K1296" s="91"/>
      <c r="L1296" s="91"/>
      <c r="M1296" s="91"/>
      <c r="N1296" s="91"/>
      <c r="O1296" s="91"/>
      <c r="P1296" s="91"/>
      <c r="Q1296" s="91"/>
      <c r="R1296" s="91"/>
      <c r="S1296" s="91"/>
      <c r="T1296" s="116"/>
      <c r="U1296" s="91"/>
      <c r="V1296" s="73"/>
      <c r="W1296" s="73"/>
      <c r="AA1296" s="94"/>
    </row>
    <row r="1297" s="66" customFormat="1" spans="1:27">
      <c r="A1297" s="77">
        <v>1288</v>
      </c>
      <c r="B1297" s="79"/>
      <c r="C1297" s="101" t="s">
        <v>58</v>
      </c>
      <c r="D1297" s="102"/>
      <c r="E1297" s="102"/>
      <c r="F1297" s="102"/>
      <c r="G1297" s="103"/>
      <c r="H1297" s="104">
        <f>H1261+H1051+H1018+H1014+H1010+H931+H918+H771+H734+H88+H12+H1293</f>
        <v>80123970.6</v>
      </c>
      <c r="I1297" s="77"/>
      <c r="J1297" s="113"/>
      <c r="K1297" s="113"/>
      <c r="L1297" s="113"/>
      <c r="M1297" s="113"/>
      <c r="N1297" s="113"/>
      <c r="O1297" s="113"/>
      <c r="P1297" s="113"/>
      <c r="Q1297" s="113"/>
      <c r="R1297" s="113"/>
      <c r="S1297" s="113"/>
      <c r="T1297" s="117"/>
      <c r="U1297" s="113"/>
      <c r="AA1297" s="94">
        <v>7474186.4</v>
      </c>
    </row>
    <row r="1298" spans="1:27">
      <c r="A1298" s="69"/>
      <c r="B1298" s="69"/>
      <c r="D1298" s="105"/>
      <c r="E1298" s="105"/>
      <c r="F1298" s="69"/>
      <c r="G1298" s="106"/>
      <c r="H1298" s="107"/>
      <c r="I1298" s="114"/>
      <c r="J1298" s="69"/>
      <c r="K1298" s="69"/>
      <c r="L1298" s="69"/>
      <c r="M1298" s="69"/>
      <c r="N1298" s="69"/>
      <c r="O1298" s="69"/>
      <c r="P1298" s="69"/>
      <c r="Q1298" s="69"/>
      <c r="R1298" s="69"/>
      <c r="S1298" s="69"/>
      <c r="T1298" s="69"/>
      <c r="U1298" s="69"/>
      <c r="V1298" s="66"/>
      <c r="W1298" s="66"/>
      <c r="Z1298" s="115"/>
      <c r="AA1298" s="71">
        <f>H1297+AA1297</f>
        <v>87598157</v>
      </c>
    </row>
    <row r="1299" ht="15" customHeight="1" spans="2:27">
      <c r="B1299" s="108" t="s">
        <v>647</v>
      </c>
      <c r="C1299" s="108"/>
      <c r="D1299" s="109"/>
      <c r="E1299" s="110"/>
      <c r="F1299" s="111"/>
      <c r="G1299" s="106"/>
      <c r="H1299" s="111"/>
      <c r="I1299" s="69"/>
      <c r="J1299" s="69"/>
      <c r="K1299" s="69"/>
      <c r="L1299" s="69" t="s">
        <v>61</v>
      </c>
      <c r="M1299" s="69"/>
      <c r="N1299" s="69"/>
      <c r="O1299" s="69"/>
      <c r="P1299" s="69"/>
      <c r="Q1299" s="69"/>
      <c r="R1299" s="69"/>
      <c r="S1299" s="69"/>
      <c r="T1299" s="69"/>
      <c r="U1299" s="69"/>
      <c r="V1299" s="66"/>
      <c r="W1299" s="66"/>
      <c r="AA1299" s="71" t="e">
        <f>#REF!</f>
        <v>#REF!</v>
      </c>
    </row>
    <row r="1300" ht="15" customHeight="1" spans="4:23">
      <c r="D1300" s="109"/>
      <c r="E1300" s="110"/>
      <c r="F1300" s="111"/>
      <c r="G1300" s="106"/>
      <c r="H1300" s="111"/>
      <c r="I1300" s="69"/>
      <c r="J1300" s="69"/>
      <c r="K1300" s="69"/>
      <c r="L1300" s="69"/>
      <c r="M1300" s="69"/>
      <c r="N1300" s="69"/>
      <c r="O1300" s="69"/>
      <c r="P1300" s="69"/>
      <c r="Q1300" s="69"/>
      <c r="R1300" s="69"/>
      <c r="S1300" s="69"/>
      <c r="T1300" s="69"/>
      <c r="U1300" s="69"/>
      <c r="V1300" s="66"/>
      <c r="W1300" s="66"/>
    </row>
    <row r="1301" ht="15" customHeight="1" spans="4:23">
      <c r="D1301" s="109"/>
      <c r="E1301" s="110"/>
      <c r="F1301" s="111"/>
      <c r="G1301" s="106"/>
      <c r="H1301" s="111"/>
      <c r="I1301" s="69"/>
      <c r="J1301" s="69"/>
      <c r="K1301" s="69"/>
      <c r="L1301" s="69"/>
      <c r="M1301" s="69"/>
      <c r="N1301" s="69"/>
      <c r="O1301" s="69"/>
      <c r="P1301" s="69"/>
      <c r="Q1301" s="69"/>
      <c r="R1301" s="69"/>
      <c r="S1301" s="69"/>
      <c r="T1301" s="69"/>
      <c r="U1301" s="69"/>
      <c r="V1301" s="66"/>
      <c r="W1301" s="66"/>
    </row>
    <row r="1303" spans="9:23">
      <c r="I1303" s="115"/>
      <c r="V1303" s="66"/>
      <c r="W1303" s="66"/>
    </row>
    <row r="1304" s="67" customFormat="1" spans="1:27">
      <c r="A1304" s="67" t="s">
        <v>648</v>
      </c>
      <c r="L1304" s="67" t="s">
        <v>649</v>
      </c>
      <c r="V1304" s="118"/>
      <c r="W1304" s="118"/>
      <c r="X1304" s="118"/>
      <c r="Y1304" s="118"/>
      <c r="AA1304" s="120"/>
    </row>
    <row r="1305" spans="1:23">
      <c r="A1305" s="68" t="s">
        <v>650</v>
      </c>
      <c r="C1305" s="68"/>
      <c r="D1305" s="68"/>
      <c r="E1305" s="68"/>
      <c r="G1305" s="68"/>
      <c r="H1305" s="68"/>
      <c r="L1305" s="68" t="s">
        <v>651</v>
      </c>
      <c r="V1305" s="66"/>
      <c r="W1305" s="66"/>
    </row>
    <row r="1306" spans="1:26">
      <c r="A1306" s="108" t="s">
        <v>652</v>
      </c>
      <c r="B1306" s="108"/>
      <c r="C1306" s="108"/>
      <c r="D1306" s="68"/>
      <c r="E1306" s="68"/>
      <c r="G1306" s="68"/>
      <c r="H1306" s="68"/>
      <c r="L1306" s="108" t="s">
        <v>653</v>
      </c>
      <c r="M1306" s="108"/>
      <c r="N1306" s="108"/>
      <c r="O1306" s="108"/>
      <c r="P1306" s="108"/>
      <c r="Q1306" s="108"/>
      <c r="R1306" s="108"/>
      <c r="S1306" s="108"/>
      <c r="T1306" s="108"/>
      <c r="U1306" s="108"/>
      <c r="V1306" s="66"/>
      <c r="W1306" s="66"/>
      <c r="X1306" s="119"/>
      <c r="Y1306" s="94"/>
      <c r="Z1306" s="115"/>
    </row>
    <row r="1307" spans="22:23">
      <c r="V1307" s="66"/>
      <c r="W1307" s="66"/>
    </row>
    <row r="1308" spans="22:23">
      <c r="V1308" s="66"/>
      <c r="W1308" s="66"/>
    </row>
    <row r="1309" hidden="1" spans="8:23">
      <c r="H1309" s="112">
        <v>66791368.6</v>
      </c>
      <c r="I1309" s="115" t="e">
        <f>H1297+#REF!</f>
        <v>#REF!</v>
      </c>
      <c r="V1309" s="66"/>
      <c r="W1309" s="66"/>
    </row>
    <row r="1310" hidden="1" spans="9:25">
      <c r="I1310" s="115"/>
      <c r="J1310" s="115"/>
      <c r="V1310" s="66"/>
      <c r="W1310" s="66"/>
      <c r="X1310" s="94">
        <v>768675.25</v>
      </c>
      <c r="Y1310" s="94">
        <v>768675.25</v>
      </c>
    </row>
    <row r="1311" hidden="1" spans="9:25">
      <c r="I1311" s="115" t="e">
        <f>#REF!</f>
        <v>#REF!</v>
      </c>
      <c r="V1311" s="66"/>
      <c r="W1311" s="66"/>
      <c r="X1311" s="94">
        <v>26824.75</v>
      </c>
      <c r="Y1311" s="94">
        <v>26824.75</v>
      </c>
    </row>
    <row r="1312" hidden="1" spans="8:25">
      <c r="H1312" s="72" t="e">
        <f>#REF!</f>
        <v>#REF!</v>
      </c>
      <c r="I1312" s="115" t="e">
        <f>H1297+#REF!</f>
        <v>#REF!</v>
      </c>
      <c r="V1312" s="66"/>
      <c r="W1312" s="66"/>
      <c r="X1312" s="94">
        <v>12150</v>
      </c>
      <c r="Y1312" s="94">
        <v>13500</v>
      </c>
    </row>
    <row r="1313" hidden="1" spans="9:25">
      <c r="I1313" s="115" t="e">
        <f>I1312-H1312</f>
        <v>#REF!</v>
      </c>
      <c r="V1313" s="66"/>
      <c r="W1313" s="66"/>
      <c r="X1313" s="94">
        <v>55000</v>
      </c>
      <c r="Y1313" s="94">
        <v>55000</v>
      </c>
    </row>
    <row r="1314" spans="22:23">
      <c r="V1314" s="66"/>
      <c r="W1314" s="66"/>
    </row>
    <row r="1315" spans="22:23">
      <c r="V1315" s="66"/>
      <c r="W1315" s="66"/>
    </row>
    <row r="1316" spans="22:23">
      <c r="V1316" s="66"/>
      <c r="W1316" s="66"/>
    </row>
    <row r="1317" spans="22:23">
      <c r="V1317" s="66"/>
      <c r="W1317" s="66"/>
    </row>
    <row r="1318" spans="22:23">
      <c r="V1318" s="66"/>
      <c r="W1318" s="66"/>
    </row>
    <row r="1319" spans="22:23">
      <c r="V1319" s="66"/>
      <c r="W1319" s="66"/>
    </row>
    <row r="1320" spans="22:27">
      <c r="V1320" s="66"/>
      <c r="W1320" s="66"/>
      <c r="AA1320" s="71" t="e">
        <f>#REF!</f>
        <v>#REF!</v>
      </c>
    </row>
    <row r="1321" spans="22:27">
      <c r="V1321" s="66"/>
      <c r="W1321" s="66"/>
      <c r="AA1321" s="71" t="e">
        <f>S1325</f>
        <v>#REF!</v>
      </c>
    </row>
    <row r="1322" spans="22:27">
      <c r="V1322" s="66"/>
      <c r="W1322" s="66"/>
      <c r="AA1322" s="71">
        <f>H1297</f>
        <v>80123970.6</v>
      </c>
    </row>
    <row r="1323" hidden="1" spans="22:27">
      <c r="V1323" s="66"/>
      <c r="W1323" s="66"/>
      <c r="AA1323" s="71" t="e">
        <f>AA1321+AA1322</f>
        <v>#REF!</v>
      </c>
    </row>
    <row r="1324" hidden="1" spans="22:23">
      <c r="V1324" s="66"/>
      <c r="W1324" s="66"/>
    </row>
    <row r="1325" hidden="1" spans="19:23">
      <c r="S1325" s="68" t="e">
        <f>#REF!</f>
        <v>#REF!</v>
      </c>
      <c r="V1325" s="66"/>
      <c r="W1325" s="66"/>
    </row>
    <row r="1326" hidden="1" spans="22:23">
      <c r="V1326" s="66"/>
      <c r="W1326" s="66"/>
    </row>
    <row r="1327" hidden="1" spans="22:23">
      <c r="V1327" s="66"/>
      <c r="W1327" s="66"/>
    </row>
    <row r="1328" spans="22:23">
      <c r="V1328" s="66"/>
      <c r="W1328" s="66"/>
    </row>
    <row r="1329" spans="22:23">
      <c r="V1329" s="66"/>
      <c r="W1329" s="66"/>
    </row>
  </sheetData>
  <autoFilter ref="A10:V1297">
    <extLst/>
  </autoFilter>
  <mergeCells count="24">
    <mergeCell ref="A1:U1"/>
    <mergeCell ref="A2:U2"/>
    <mergeCell ref="A3:U3"/>
    <mergeCell ref="A4:U4"/>
    <mergeCell ref="A5:U5"/>
    <mergeCell ref="A6:U6"/>
    <mergeCell ref="A7:U7"/>
    <mergeCell ref="A8:J8"/>
    <mergeCell ref="L8:U8"/>
    <mergeCell ref="E9:G9"/>
    <mergeCell ref="J9:U9"/>
    <mergeCell ref="E10:G10"/>
    <mergeCell ref="C1297:G1297"/>
    <mergeCell ref="B1299:C1299"/>
    <mergeCell ref="L1299:U1299"/>
    <mergeCell ref="A1304:C1304"/>
    <mergeCell ref="D1304:H1304"/>
    <mergeCell ref="L1304:U1304"/>
    <mergeCell ref="A1305:C1305"/>
    <mergeCell ref="D1305:H1305"/>
    <mergeCell ref="L1305:U1305"/>
    <mergeCell ref="A1306:C1306"/>
    <mergeCell ref="D1306:H1306"/>
    <mergeCell ref="L1306:U1306"/>
  </mergeCells>
  <printOptions horizontalCentered="1"/>
  <pageMargins left="0.118110236220472" right="0" top="0" bottom="0" header="0" footer="0"/>
  <pageSetup paperSize="9" scale="6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tabSelected="1" view="pageBreakPreview" zoomScale="80" zoomScaleNormal="85" topLeftCell="F3" workbookViewId="0">
      <selection activeCell="J26" sqref="J26"/>
    </sheetView>
  </sheetViews>
  <sheetFormatPr defaultColWidth="8.70909090909091" defaultRowHeight="14"/>
  <cols>
    <col min="1" max="1" width="28" style="2" customWidth="1"/>
    <col min="2" max="2" width="16.5727272727273" style="2" customWidth="1"/>
    <col min="3" max="5" width="16.1363636363636" style="2" customWidth="1"/>
    <col min="6" max="6" width="15.1363636363636" style="2" customWidth="1"/>
    <col min="7" max="7" width="16.7090909090909" style="2" customWidth="1"/>
    <col min="8" max="8" width="16.2818181818182" style="2" customWidth="1"/>
    <col min="9" max="9" width="16.4272727272727" style="2" customWidth="1"/>
    <col min="10" max="10" width="16.8545454545455" style="2" customWidth="1"/>
    <col min="11" max="11" width="16.1363636363636" style="2" customWidth="1"/>
    <col min="12" max="12" width="16.5727272727273" style="2" customWidth="1"/>
    <col min="13" max="13" width="16.8545454545455" style="2" customWidth="1"/>
    <col min="14" max="14" width="16.4272727272727" style="2" customWidth="1"/>
    <col min="15" max="15" width="14.1363636363636" style="2" customWidth="1"/>
    <col min="16" max="16" width="5.70909090909091" style="2" customWidth="1"/>
    <col min="17" max="17" width="16.4272727272727" style="2" customWidth="1"/>
    <col min="18" max="18" width="17.8545454545455" style="2" customWidth="1"/>
    <col min="19" max="19" width="1.57272727272727" style="2" customWidth="1"/>
    <col min="20" max="20" width="15.7090909090909" style="2" hidden="1" customWidth="1"/>
    <col min="21" max="254" width="8.70909090909091" style="2"/>
    <col min="255" max="255" width="16.5727272727273" style="2" customWidth="1"/>
    <col min="256" max="256" width="15.4272727272727" style="2" customWidth="1"/>
    <col min="257" max="257" width="5.57272727272727" style="2" customWidth="1"/>
    <col min="258" max="258" width="5" style="2" customWidth="1"/>
    <col min="259" max="259" width="15.7090909090909" style="2" customWidth="1"/>
    <col min="260" max="260" width="14.2818181818182" style="2" customWidth="1"/>
    <col min="261" max="261" width="5.57272727272727" style="2" customWidth="1"/>
    <col min="262" max="262" width="5.28181818181818" style="2" customWidth="1"/>
    <col min="263" max="264" width="14.2818181818182" style="2" customWidth="1"/>
    <col min="265" max="265" width="5.70909090909091" style="2" customWidth="1"/>
    <col min="266" max="266" width="6.13636363636364" style="2" customWidth="1"/>
    <col min="267" max="267" width="14.5727272727273" style="2" customWidth="1"/>
    <col min="268" max="268" width="15.7090909090909" style="2" customWidth="1"/>
    <col min="269" max="269" width="7.57272727272727" style="2" customWidth="1"/>
    <col min="270" max="270" width="10.7090909090909" style="2" customWidth="1"/>
    <col min="271" max="271" width="15.7090909090909" style="2" customWidth="1"/>
    <col min="272" max="272" width="16.2818181818182" style="2" customWidth="1"/>
    <col min="273" max="273" width="1.57272727272727" style="2" customWidth="1"/>
    <col min="274" max="510" width="8.70909090909091" style="2"/>
    <col min="511" max="511" width="16.5727272727273" style="2" customWidth="1"/>
    <col min="512" max="512" width="15.4272727272727" style="2" customWidth="1"/>
    <col min="513" max="513" width="5.57272727272727" style="2" customWidth="1"/>
    <col min="514" max="514" width="5" style="2" customWidth="1"/>
    <col min="515" max="515" width="15.7090909090909" style="2" customWidth="1"/>
    <col min="516" max="516" width="14.2818181818182" style="2" customWidth="1"/>
    <col min="517" max="517" width="5.57272727272727" style="2" customWidth="1"/>
    <col min="518" max="518" width="5.28181818181818" style="2" customWidth="1"/>
    <col min="519" max="520" width="14.2818181818182" style="2" customWidth="1"/>
    <col min="521" max="521" width="5.70909090909091" style="2" customWidth="1"/>
    <col min="522" max="522" width="6.13636363636364" style="2" customWidth="1"/>
    <col min="523" max="523" width="14.5727272727273" style="2" customWidth="1"/>
    <col min="524" max="524" width="15.7090909090909" style="2" customWidth="1"/>
    <col min="525" max="525" width="7.57272727272727" style="2" customWidth="1"/>
    <col min="526" max="526" width="10.7090909090909" style="2" customWidth="1"/>
    <col min="527" max="527" width="15.7090909090909" style="2" customWidth="1"/>
    <col min="528" max="528" width="16.2818181818182" style="2" customWidth="1"/>
    <col min="529" max="529" width="1.57272727272727" style="2" customWidth="1"/>
    <col min="530" max="766" width="8.70909090909091" style="2"/>
    <col min="767" max="767" width="16.5727272727273" style="2" customWidth="1"/>
    <col min="768" max="768" width="15.4272727272727" style="2" customWidth="1"/>
    <col min="769" max="769" width="5.57272727272727" style="2" customWidth="1"/>
    <col min="770" max="770" width="5" style="2" customWidth="1"/>
    <col min="771" max="771" width="15.7090909090909" style="2" customWidth="1"/>
    <col min="772" max="772" width="14.2818181818182" style="2" customWidth="1"/>
    <col min="773" max="773" width="5.57272727272727" style="2" customWidth="1"/>
    <col min="774" max="774" width="5.28181818181818" style="2" customWidth="1"/>
    <col min="775" max="776" width="14.2818181818182" style="2" customWidth="1"/>
    <col min="777" max="777" width="5.70909090909091" style="2" customWidth="1"/>
    <col min="778" max="778" width="6.13636363636364" style="2" customWidth="1"/>
    <col min="779" max="779" width="14.5727272727273" style="2" customWidth="1"/>
    <col min="780" max="780" width="15.7090909090909" style="2" customWidth="1"/>
    <col min="781" max="781" width="7.57272727272727" style="2" customWidth="1"/>
    <col min="782" max="782" width="10.7090909090909" style="2" customWidth="1"/>
    <col min="783" max="783" width="15.7090909090909" style="2" customWidth="1"/>
    <col min="784" max="784" width="16.2818181818182" style="2" customWidth="1"/>
    <col min="785" max="785" width="1.57272727272727" style="2" customWidth="1"/>
    <col min="786" max="1022" width="8.70909090909091" style="2"/>
    <col min="1023" max="1023" width="16.5727272727273" style="2" customWidth="1"/>
    <col min="1024" max="1024" width="15.4272727272727" style="2" customWidth="1"/>
    <col min="1025" max="1025" width="5.57272727272727" style="2" customWidth="1"/>
    <col min="1026" max="1026" width="5" style="2" customWidth="1"/>
    <col min="1027" max="1027" width="15.7090909090909" style="2" customWidth="1"/>
    <col min="1028" max="1028" width="14.2818181818182" style="2" customWidth="1"/>
    <col min="1029" max="1029" width="5.57272727272727" style="2" customWidth="1"/>
    <col min="1030" max="1030" width="5.28181818181818" style="2" customWidth="1"/>
    <col min="1031" max="1032" width="14.2818181818182" style="2" customWidth="1"/>
    <col min="1033" max="1033" width="5.70909090909091" style="2" customWidth="1"/>
    <col min="1034" max="1034" width="6.13636363636364" style="2" customWidth="1"/>
    <col min="1035" max="1035" width="14.5727272727273" style="2" customWidth="1"/>
    <col min="1036" max="1036" width="15.7090909090909" style="2" customWidth="1"/>
    <col min="1037" max="1037" width="7.57272727272727" style="2" customWidth="1"/>
    <col min="1038" max="1038" width="10.7090909090909" style="2" customWidth="1"/>
    <col min="1039" max="1039" width="15.7090909090909" style="2" customWidth="1"/>
    <col min="1040" max="1040" width="16.2818181818182" style="2" customWidth="1"/>
    <col min="1041" max="1041" width="1.57272727272727" style="2" customWidth="1"/>
    <col min="1042" max="1278" width="8.70909090909091" style="2"/>
    <col min="1279" max="1279" width="16.5727272727273" style="2" customWidth="1"/>
    <col min="1280" max="1280" width="15.4272727272727" style="2" customWidth="1"/>
    <col min="1281" max="1281" width="5.57272727272727" style="2" customWidth="1"/>
    <col min="1282" max="1282" width="5" style="2" customWidth="1"/>
    <col min="1283" max="1283" width="15.7090909090909" style="2" customWidth="1"/>
    <col min="1284" max="1284" width="14.2818181818182" style="2" customWidth="1"/>
    <col min="1285" max="1285" width="5.57272727272727" style="2" customWidth="1"/>
    <col min="1286" max="1286" width="5.28181818181818" style="2" customWidth="1"/>
    <col min="1287" max="1288" width="14.2818181818182" style="2" customWidth="1"/>
    <col min="1289" max="1289" width="5.70909090909091" style="2" customWidth="1"/>
    <col min="1290" max="1290" width="6.13636363636364" style="2" customWidth="1"/>
    <col min="1291" max="1291" width="14.5727272727273" style="2" customWidth="1"/>
    <col min="1292" max="1292" width="15.7090909090909" style="2" customWidth="1"/>
    <col min="1293" max="1293" width="7.57272727272727" style="2" customWidth="1"/>
    <col min="1294" max="1294" width="10.7090909090909" style="2" customWidth="1"/>
    <col min="1295" max="1295" width="15.7090909090909" style="2" customWidth="1"/>
    <col min="1296" max="1296" width="16.2818181818182" style="2" customWidth="1"/>
    <col min="1297" max="1297" width="1.57272727272727" style="2" customWidth="1"/>
    <col min="1298" max="1534" width="8.70909090909091" style="2"/>
    <col min="1535" max="1535" width="16.5727272727273" style="2" customWidth="1"/>
    <col min="1536" max="1536" width="15.4272727272727" style="2" customWidth="1"/>
    <col min="1537" max="1537" width="5.57272727272727" style="2" customWidth="1"/>
    <col min="1538" max="1538" width="5" style="2" customWidth="1"/>
    <col min="1539" max="1539" width="15.7090909090909" style="2" customWidth="1"/>
    <col min="1540" max="1540" width="14.2818181818182" style="2" customWidth="1"/>
    <col min="1541" max="1541" width="5.57272727272727" style="2" customWidth="1"/>
    <col min="1542" max="1542" width="5.28181818181818" style="2" customWidth="1"/>
    <col min="1543" max="1544" width="14.2818181818182" style="2" customWidth="1"/>
    <col min="1545" max="1545" width="5.70909090909091" style="2" customWidth="1"/>
    <col min="1546" max="1546" width="6.13636363636364" style="2" customWidth="1"/>
    <col min="1547" max="1547" width="14.5727272727273" style="2" customWidth="1"/>
    <col min="1548" max="1548" width="15.7090909090909" style="2" customWidth="1"/>
    <col min="1549" max="1549" width="7.57272727272727" style="2" customWidth="1"/>
    <col min="1550" max="1550" width="10.7090909090909" style="2" customWidth="1"/>
    <col min="1551" max="1551" width="15.7090909090909" style="2" customWidth="1"/>
    <col min="1552" max="1552" width="16.2818181818182" style="2" customWidth="1"/>
    <col min="1553" max="1553" width="1.57272727272727" style="2" customWidth="1"/>
    <col min="1554" max="1790" width="8.70909090909091" style="2"/>
    <col min="1791" max="1791" width="16.5727272727273" style="2" customWidth="1"/>
    <col min="1792" max="1792" width="15.4272727272727" style="2" customWidth="1"/>
    <col min="1793" max="1793" width="5.57272727272727" style="2" customWidth="1"/>
    <col min="1794" max="1794" width="5" style="2" customWidth="1"/>
    <col min="1795" max="1795" width="15.7090909090909" style="2" customWidth="1"/>
    <col min="1796" max="1796" width="14.2818181818182" style="2" customWidth="1"/>
    <col min="1797" max="1797" width="5.57272727272727" style="2" customWidth="1"/>
    <col min="1798" max="1798" width="5.28181818181818" style="2" customWidth="1"/>
    <col min="1799" max="1800" width="14.2818181818182" style="2" customWidth="1"/>
    <col min="1801" max="1801" width="5.70909090909091" style="2" customWidth="1"/>
    <col min="1802" max="1802" width="6.13636363636364" style="2" customWidth="1"/>
    <col min="1803" max="1803" width="14.5727272727273" style="2" customWidth="1"/>
    <col min="1804" max="1804" width="15.7090909090909" style="2" customWidth="1"/>
    <col min="1805" max="1805" width="7.57272727272727" style="2" customWidth="1"/>
    <col min="1806" max="1806" width="10.7090909090909" style="2" customWidth="1"/>
    <col min="1807" max="1807" width="15.7090909090909" style="2" customWidth="1"/>
    <col min="1808" max="1808" width="16.2818181818182" style="2" customWidth="1"/>
    <col min="1809" max="1809" width="1.57272727272727" style="2" customWidth="1"/>
    <col min="1810" max="2046" width="8.70909090909091" style="2"/>
    <col min="2047" max="2047" width="16.5727272727273" style="2" customWidth="1"/>
    <col min="2048" max="2048" width="15.4272727272727" style="2" customWidth="1"/>
    <col min="2049" max="2049" width="5.57272727272727" style="2" customWidth="1"/>
    <col min="2050" max="2050" width="5" style="2" customWidth="1"/>
    <col min="2051" max="2051" width="15.7090909090909" style="2" customWidth="1"/>
    <col min="2052" max="2052" width="14.2818181818182" style="2" customWidth="1"/>
    <col min="2053" max="2053" width="5.57272727272727" style="2" customWidth="1"/>
    <col min="2054" max="2054" width="5.28181818181818" style="2" customWidth="1"/>
    <col min="2055" max="2056" width="14.2818181818182" style="2" customWidth="1"/>
    <col min="2057" max="2057" width="5.70909090909091" style="2" customWidth="1"/>
    <col min="2058" max="2058" width="6.13636363636364" style="2" customWidth="1"/>
    <col min="2059" max="2059" width="14.5727272727273" style="2" customWidth="1"/>
    <col min="2060" max="2060" width="15.7090909090909" style="2" customWidth="1"/>
    <col min="2061" max="2061" width="7.57272727272727" style="2" customWidth="1"/>
    <col min="2062" max="2062" width="10.7090909090909" style="2" customWidth="1"/>
    <col min="2063" max="2063" width="15.7090909090909" style="2" customWidth="1"/>
    <col min="2064" max="2064" width="16.2818181818182" style="2" customWidth="1"/>
    <col min="2065" max="2065" width="1.57272727272727" style="2" customWidth="1"/>
    <col min="2066" max="2302" width="8.70909090909091" style="2"/>
    <col min="2303" max="2303" width="16.5727272727273" style="2" customWidth="1"/>
    <col min="2304" max="2304" width="15.4272727272727" style="2" customWidth="1"/>
    <col min="2305" max="2305" width="5.57272727272727" style="2" customWidth="1"/>
    <col min="2306" max="2306" width="5" style="2" customWidth="1"/>
    <col min="2307" max="2307" width="15.7090909090909" style="2" customWidth="1"/>
    <col min="2308" max="2308" width="14.2818181818182" style="2" customWidth="1"/>
    <col min="2309" max="2309" width="5.57272727272727" style="2" customWidth="1"/>
    <col min="2310" max="2310" width="5.28181818181818" style="2" customWidth="1"/>
    <col min="2311" max="2312" width="14.2818181818182" style="2" customWidth="1"/>
    <col min="2313" max="2313" width="5.70909090909091" style="2" customWidth="1"/>
    <col min="2314" max="2314" width="6.13636363636364" style="2" customWidth="1"/>
    <col min="2315" max="2315" width="14.5727272727273" style="2" customWidth="1"/>
    <col min="2316" max="2316" width="15.7090909090909" style="2" customWidth="1"/>
    <col min="2317" max="2317" width="7.57272727272727" style="2" customWidth="1"/>
    <col min="2318" max="2318" width="10.7090909090909" style="2" customWidth="1"/>
    <col min="2319" max="2319" width="15.7090909090909" style="2" customWidth="1"/>
    <col min="2320" max="2320" width="16.2818181818182" style="2" customWidth="1"/>
    <col min="2321" max="2321" width="1.57272727272727" style="2" customWidth="1"/>
    <col min="2322" max="2558" width="8.70909090909091" style="2"/>
    <col min="2559" max="2559" width="16.5727272727273" style="2" customWidth="1"/>
    <col min="2560" max="2560" width="15.4272727272727" style="2" customWidth="1"/>
    <col min="2561" max="2561" width="5.57272727272727" style="2" customWidth="1"/>
    <col min="2562" max="2562" width="5" style="2" customWidth="1"/>
    <col min="2563" max="2563" width="15.7090909090909" style="2" customWidth="1"/>
    <col min="2564" max="2564" width="14.2818181818182" style="2" customWidth="1"/>
    <col min="2565" max="2565" width="5.57272727272727" style="2" customWidth="1"/>
    <col min="2566" max="2566" width="5.28181818181818" style="2" customWidth="1"/>
    <col min="2567" max="2568" width="14.2818181818182" style="2" customWidth="1"/>
    <col min="2569" max="2569" width="5.70909090909091" style="2" customWidth="1"/>
    <col min="2570" max="2570" width="6.13636363636364" style="2" customWidth="1"/>
    <col min="2571" max="2571" width="14.5727272727273" style="2" customWidth="1"/>
    <col min="2572" max="2572" width="15.7090909090909" style="2" customWidth="1"/>
    <col min="2573" max="2573" width="7.57272727272727" style="2" customWidth="1"/>
    <col min="2574" max="2574" width="10.7090909090909" style="2" customWidth="1"/>
    <col min="2575" max="2575" width="15.7090909090909" style="2" customWidth="1"/>
    <col min="2576" max="2576" width="16.2818181818182" style="2" customWidth="1"/>
    <col min="2577" max="2577" width="1.57272727272727" style="2" customWidth="1"/>
    <col min="2578" max="2814" width="8.70909090909091" style="2"/>
    <col min="2815" max="2815" width="16.5727272727273" style="2" customWidth="1"/>
    <col min="2816" max="2816" width="15.4272727272727" style="2" customWidth="1"/>
    <col min="2817" max="2817" width="5.57272727272727" style="2" customWidth="1"/>
    <col min="2818" max="2818" width="5" style="2" customWidth="1"/>
    <col min="2819" max="2819" width="15.7090909090909" style="2" customWidth="1"/>
    <col min="2820" max="2820" width="14.2818181818182" style="2" customWidth="1"/>
    <col min="2821" max="2821" width="5.57272727272727" style="2" customWidth="1"/>
    <col min="2822" max="2822" width="5.28181818181818" style="2" customWidth="1"/>
    <col min="2823" max="2824" width="14.2818181818182" style="2" customWidth="1"/>
    <col min="2825" max="2825" width="5.70909090909091" style="2" customWidth="1"/>
    <col min="2826" max="2826" width="6.13636363636364" style="2" customWidth="1"/>
    <col min="2827" max="2827" width="14.5727272727273" style="2" customWidth="1"/>
    <col min="2828" max="2828" width="15.7090909090909" style="2" customWidth="1"/>
    <col min="2829" max="2829" width="7.57272727272727" style="2" customWidth="1"/>
    <col min="2830" max="2830" width="10.7090909090909" style="2" customWidth="1"/>
    <col min="2831" max="2831" width="15.7090909090909" style="2" customWidth="1"/>
    <col min="2832" max="2832" width="16.2818181818182" style="2" customWidth="1"/>
    <col min="2833" max="2833" width="1.57272727272727" style="2" customWidth="1"/>
    <col min="2834" max="3070" width="8.70909090909091" style="2"/>
    <col min="3071" max="3071" width="16.5727272727273" style="2" customWidth="1"/>
    <col min="3072" max="3072" width="15.4272727272727" style="2" customWidth="1"/>
    <col min="3073" max="3073" width="5.57272727272727" style="2" customWidth="1"/>
    <col min="3074" max="3074" width="5" style="2" customWidth="1"/>
    <col min="3075" max="3075" width="15.7090909090909" style="2" customWidth="1"/>
    <col min="3076" max="3076" width="14.2818181818182" style="2" customWidth="1"/>
    <col min="3077" max="3077" width="5.57272727272727" style="2" customWidth="1"/>
    <col min="3078" max="3078" width="5.28181818181818" style="2" customWidth="1"/>
    <col min="3079" max="3080" width="14.2818181818182" style="2" customWidth="1"/>
    <col min="3081" max="3081" width="5.70909090909091" style="2" customWidth="1"/>
    <col min="3082" max="3082" width="6.13636363636364" style="2" customWidth="1"/>
    <col min="3083" max="3083" width="14.5727272727273" style="2" customWidth="1"/>
    <col min="3084" max="3084" width="15.7090909090909" style="2" customWidth="1"/>
    <col min="3085" max="3085" width="7.57272727272727" style="2" customWidth="1"/>
    <col min="3086" max="3086" width="10.7090909090909" style="2" customWidth="1"/>
    <col min="3087" max="3087" width="15.7090909090909" style="2" customWidth="1"/>
    <col min="3088" max="3088" width="16.2818181818182" style="2" customWidth="1"/>
    <col min="3089" max="3089" width="1.57272727272727" style="2" customWidth="1"/>
    <col min="3090" max="3326" width="8.70909090909091" style="2"/>
    <col min="3327" max="3327" width="16.5727272727273" style="2" customWidth="1"/>
    <col min="3328" max="3328" width="15.4272727272727" style="2" customWidth="1"/>
    <col min="3329" max="3329" width="5.57272727272727" style="2" customWidth="1"/>
    <col min="3330" max="3330" width="5" style="2" customWidth="1"/>
    <col min="3331" max="3331" width="15.7090909090909" style="2" customWidth="1"/>
    <col min="3332" max="3332" width="14.2818181818182" style="2" customWidth="1"/>
    <col min="3333" max="3333" width="5.57272727272727" style="2" customWidth="1"/>
    <col min="3334" max="3334" width="5.28181818181818" style="2" customWidth="1"/>
    <col min="3335" max="3336" width="14.2818181818182" style="2" customWidth="1"/>
    <col min="3337" max="3337" width="5.70909090909091" style="2" customWidth="1"/>
    <col min="3338" max="3338" width="6.13636363636364" style="2" customWidth="1"/>
    <col min="3339" max="3339" width="14.5727272727273" style="2" customWidth="1"/>
    <col min="3340" max="3340" width="15.7090909090909" style="2" customWidth="1"/>
    <col min="3341" max="3341" width="7.57272727272727" style="2" customWidth="1"/>
    <col min="3342" max="3342" width="10.7090909090909" style="2" customWidth="1"/>
    <col min="3343" max="3343" width="15.7090909090909" style="2" customWidth="1"/>
    <col min="3344" max="3344" width="16.2818181818182" style="2" customWidth="1"/>
    <col min="3345" max="3345" width="1.57272727272727" style="2" customWidth="1"/>
    <col min="3346" max="3582" width="8.70909090909091" style="2"/>
    <col min="3583" max="3583" width="16.5727272727273" style="2" customWidth="1"/>
    <col min="3584" max="3584" width="15.4272727272727" style="2" customWidth="1"/>
    <col min="3585" max="3585" width="5.57272727272727" style="2" customWidth="1"/>
    <col min="3586" max="3586" width="5" style="2" customWidth="1"/>
    <col min="3587" max="3587" width="15.7090909090909" style="2" customWidth="1"/>
    <col min="3588" max="3588" width="14.2818181818182" style="2" customWidth="1"/>
    <col min="3589" max="3589" width="5.57272727272727" style="2" customWidth="1"/>
    <col min="3590" max="3590" width="5.28181818181818" style="2" customWidth="1"/>
    <col min="3591" max="3592" width="14.2818181818182" style="2" customWidth="1"/>
    <col min="3593" max="3593" width="5.70909090909091" style="2" customWidth="1"/>
    <col min="3594" max="3594" width="6.13636363636364" style="2" customWidth="1"/>
    <col min="3595" max="3595" width="14.5727272727273" style="2" customWidth="1"/>
    <col min="3596" max="3596" width="15.7090909090909" style="2" customWidth="1"/>
    <col min="3597" max="3597" width="7.57272727272727" style="2" customWidth="1"/>
    <col min="3598" max="3598" width="10.7090909090909" style="2" customWidth="1"/>
    <col min="3599" max="3599" width="15.7090909090909" style="2" customWidth="1"/>
    <col min="3600" max="3600" width="16.2818181818182" style="2" customWidth="1"/>
    <col min="3601" max="3601" width="1.57272727272727" style="2" customWidth="1"/>
    <col min="3602" max="3838" width="8.70909090909091" style="2"/>
    <col min="3839" max="3839" width="16.5727272727273" style="2" customWidth="1"/>
    <col min="3840" max="3840" width="15.4272727272727" style="2" customWidth="1"/>
    <col min="3841" max="3841" width="5.57272727272727" style="2" customWidth="1"/>
    <col min="3842" max="3842" width="5" style="2" customWidth="1"/>
    <col min="3843" max="3843" width="15.7090909090909" style="2" customWidth="1"/>
    <col min="3844" max="3844" width="14.2818181818182" style="2" customWidth="1"/>
    <col min="3845" max="3845" width="5.57272727272727" style="2" customWidth="1"/>
    <col min="3846" max="3846" width="5.28181818181818" style="2" customWidth="1"/>
    <col min="3847" max="3848" width="14.2818181818182" style="2" customWidth="1"/>
    <col min="3849" max="3849" width="5.70909090909091" style="2" customWidth="1"/>
    <col min="3850" max="3850" width="6.13636363636364" style="2" customWidth="1"/>
    <col min="3851" max="3851" width="14.5727272727273" style="2" customWidth="1"/>
    <col min="3852" max="3852" width="15.7090909090909" style="2" customWidth="1"/>
    <col min="3853" max="3853" width="7.57272727272727" style="2" customWidth="1"/>
    <col min="3854" max="3854" width="10.7090909090909" style="2" customWidth="1"/>
    <col min="3855" max="3855" width="15.7090909090909" style="2" customWidth="1"/>
    <col min="3856" max="3856" width="16.2818181818182" style="2" customWidth="1"/>
    <col min="3857" max="3857" width="1.57272727272727" style="2" customWidth="1"/>
    <col min="3858" max="4094" width="8.70909090909091" style="2"/>
    <col min="4095" max="4095" width="16.5727272727273" style="2" customWidth="1"/>
    <col min="4096" max="4096" width="15.4272727272727" style="2" customWidth="1"/>
    <col min="4097" max="4097" width="5.57272727272727" style="2" customWidth="1"/>
    <col min="4098" max="4098" width="5" style="2" customWidth="1"/>
    <col min="4099" max="4099" width="15.7090909090909" style="2" customWidth="1"/>
    <col min="4100" max="4100" width="14.2818181818182" style="2" customWidth="1"/>
    <col min="4101" max="4101" width="5.57272727272727" style="2" customWidth="1"/>
    <col min="4102" max="4102" width="5.28181818181818" style="2" customWidth="1"/>
    <col min="4103" max="4104" width="14.2818181818182" style="2" customWidth="1"/>
    <col min="4105" max="4105" width="5.70909090909091" style="2" customWidth="1"/>
    <col min="4106" max="4106" width="6.13636363636364" style="2" customWidth="1"/>
    <col min="4107" max="4107" width="14.5727272727273" style="2" customWidth="1"/>
    <col min="4108" max="4108" width="15.7090909090909" style="2" customWidth="1"/>
    <col min="4109" max="4109" width="7.57272727272727" style="2" customWidth="1"/>
    <col min="4110" max="4110" width="10.7090909090909" style="2" customWidth="1"/>
    <col min="4111" max="4111" width="15.7090909090909" style="2" customWidth="1"/>
    <col min="4112" max="4112" width="16.2818181818182" style="2" customWidth="1"/>
    <col min="4113" max="4113" width="1.57272727272727" style="2" customWidth="1"/>
    <col min="4114" max="4350" width="8.70909090909091" style="2"/>
    <col min="4351" max="4351" width="16.5727272727273" style="2" customWidth="1"/>
    <col min="4352" max="4352" width="15.4272727272727" style="2" customWidth="1"/>
    <col min="4353" max="4353" width="5.57272727272727" style="2" customWidth="1"/>
    <col min="4354" max="4354" width="5" style="2" customWidth="1"/>
    <col min="4355" max="4355" width="15.7090909090909" style="2" customWidth="1"/>
    <col min="4356" max="4356" width="14.2818181818182" style="2" customWidth="1"/>
    <col min="4357" max="4357" width="5.57272727272727" style="2" customWidth="1"/>
    <col min="4358" max="4358" width="5.28181818181818" style="2" customWidth="1"/>
    <col min="4359" max="4360" width="14.2818181818182" style="2" customWidth="1"/>
    <col min="4361" max="4361" width="5.70909090909091" style="2" customWidth="1"/>
    <col min="4362" max="4362" width="6.13636363636364" style="2" customWidth="1"/>
    <col min="4363" max="4363" width="14.5727272727273" style="2" customWidth="1"/>
    <col min="4364" max="4364" width="15.7090909090909" style="2" customWidth="1"/>
    <col min="4365" max="4365" width="7.57272727272727" style="2" customWidth="1"/>
    <col min="4366" max="4366" width="10.7090909090909" style="2" customWidth="1"/>
    <col min="4367" max="4367" width="15.7090909090909" style="2" customWidth="1"/>
    <col min="4368" max="4368" width="16.2818181818182" style="2" customWidth="1"/>
    <col min="4369" max="4369" width="1.57272727272727" style="2" customWidth="1"/>
    <col min="4370" max="4606" width="8.70909090909091" style="2"/>
    <col min="4607" max="4607" width="16.5727272727273" style="2" customWidth="1"/>
    <col min="4608" max="4608" width="15.4272727272727" style="2" customWidth="1"/>
    <col min="4609" max="4609" width="5.57272727272727" style="2" customWidth="1"/>
    <col min="4610" max="4610" width="5" style="2" customWidth="1"/>
    <col min="4611" max="4611" width="15.7090909090909" style="2" customWidth="1"/>
    <col min="4612" max="4612" width="14.2818181818182" style="2" customWidth="1"/>
    <col min="4613" max="4613" width="5.57272727272727" style="2" customWidth="1"/>
    <col min="4614" max="4614" width="5.28181818181818" style="2" customWidth="1"/>
    <col min="4615" max="4616" width="14.2818181818182" style="2" customWidth="1"/>
    <col min="4617" max="4617" width="5.70909090909091" style="2" customWidth="1"/>
    <col min="4618" max="4618" width="6.13636363636364" style="2" customWidth="1"/>
    <col min="4619" max="4619" width="14.5727272727273" style="2" customWidth="1"/>
    <col min="4620" max="4620" width="15.7090909090909" style="2" customWidth="1"/>
    <col min="4621" max="4621" width="7.57272727272727" style="2" customWidth="1"/>
    <col min="4622" max="4622" width="10.7090909090909" style="2" customWidth="1"/>
    <col min="4623" max="4623" width="15.7090909090909" style="2" customWidth="1"/>
    <col min="4624" max="4624" width="16.2818181818182" style="2" customWidth="1"/>
    <col min="4625" max="4625" width="1.57272727272727" style="2" customWidth="1"/>
    <col min="4626" max="4862" width="8.70909090909091" style="2"/>
    <col min="4863" max="4863" width="16.5727272727273" style="2" customWidth="1"/>
    <col min="4864" max="4864" width="15.4272727272727" style="2" customWidth="1"/>
    <col min="4865" max="4865" width="5.57272727272727" style="2" customWidth="1"/>
    <col min="4866" max="4866" width="5" style="2" customWidth="1"/>
    <col min="4867" max="4867" width="15.7090909090909" style="2" customWidth="1"/>
    <col min="4868" max="4868" width="14.2818181818182" style="2" customWidth="1"/>
    <col min="4869" max="4869" width="5.57272727272727" style="2" customWidth="1"/>
    <col min="4870" max="4870" width="5.28181818181818" style="2" customWidth="1"/>
    <col min="4871" max="4872" width="14.2818181818182" style="2" customWidth="1"/>
    <col min="4873" max="4873" width="5.70909090909091" style="2" customWidth="1"/>
    <col min="4874" max="4874" width="6.13636363636364" style="2" customWidth="1"/>
    <col min="4875" max="4875" width="14.5727272727273" style="2" customWidth="1"/>
    <col min="4876" max="4876" width="15.7090909090909" style="2" customWidth="1"/>
    <col min="4877" max="4877" width="7.57272727272727" style="2" customWidth="1"/>
    <col min="4878" max="4878" width="10.7090909090909" style="2" customWidth="1"/>
    <col min="4879" max="4879" width="15.7090909090909" style="2" customWidth="1"/>
    <col min="4880" max="4880" width="16.2818181818182" style="2" customWidth="1"/>
    <col min="4881" max="4881" width="1.57272727272727" style="2" customWidth="1"/>
    <col min="4882" max="5118" width="8.70909090909091" style="2"/>
    <col min="5119" max="5119" width="16.5727272727273" style="2" customWidth="1"/>
    <col min="5120" max="5120" width="15.4272727272727" style="2" customWidth="1"/>
    <col min="5121" max="5121" width="5.57272727272727" style="2" customWidth="1"/>
    <col min="5122" max="5122" width="5" style="2" customWidth="1"/>
    <col min="5123" max="5123" width="15.7090909090909" style="2" customWidth="1"/>
    <col min="5124" max="5124" width="14.2818181818182" style="2" customWidth="1"/>
    <col min="5125" max="5125" width="5.57272727272727" style="2" customWidth="1"/>
    <col min="5126" max="5126" width="5.28181818181818" style="2" customWidth="1"/>
    <col min="5127" max="5128" width="14.2818181818182" style="2" customWidth="1"/>
    <col min="5129" max="5129" width="5.70909090909091" style="2" customWidth="1"/>
    <col min="5130" max="5130" width="6.13636363636364" style="2" customWidth="1"/>
    <col min="5131" max="5131" width="14.5727272727273" style="2" customWidth="1"/>
    <col min="5132" max="5132" width="15.7090909090909" style="2" customWidth="1"/>
    <col min="5133" max="5133" width="7.57272727272727" style="2" customWidth="1"/>
    <col min="5134" max="5134" width="10.7090909090909" style="2" customWidth="1"/>
    <col min="5135" max="5135" width="15.7090909090909" style="2" customWidth="1"/>
    <col min="5136" max="5136" width="16.2818181818182" style="2" customWidth="1"/>
    <col min="5137" max="5137" width="1.57272727272727" style="2" customWidth="1"/>
    <col min="5138" max="5374" width="8.70909090909091" style="2"/>
    <col min="5375" max="5375" width="16.5727272727273" style="2" customWidth="1"/>
    <col min="5376" max="5376" width="15.4272727272727" style="2" customWidth="1"/>
    <col min="5377" max="5377" width="5.57272727272727" style="2" customWidth="1"/>
    <col min="5378" max="5378" width="5" style="2" customWidth="1"/>
    <col min="5379" max="5379" width="15.7090909090909" style="2" customWidth="1"/>
    <col min="5380" max="5380" width="14.2818181818182" style="2" customWidth="1"/>
    <col min="5381" max="5381" width="5.57272727272727" style="2" customWidth="1"/>
    <col min="5382" max="5382" width="5.28181818181818" style="2" customWidth="1"/>
    <col min="5383" max="5384" width="14.2818181818182" style="2" customWidth="1"/>
    <col min="5385" max="5385" width="5.70909090909091" style="2" customWidth="1"/>
    <col min="5386" max="5386" width="6.13636363636364" style="2" customWidth="1"/>
    <col min="5387" max="5387" width="14.5727272727273" style="2" customWidth="1"/>
    <col min="5388" max="5388" width="15.7090909090909" style="2" customWidth="1"/>
    <col min="5389" max="5389" width="7.57272727272727" style="2" customWidth="1"/>
    <col min="5390" max="5390" width="10.7090909090909" style="2" customWidth="1"/>
    <col min="5391" max="5391" width="15.7090909090909" style="2" customWidth="1"/>
    <col min="5392" max="5392" width="16.2818181818182" style="2" customWidth="1"/>
    <col min="5393" max="5393" width="1.57272727272727" style="2" customWidth="1"/>
    <col min="5394" max="5630" width="8.70909090909091" style="2"/>
    <col min="5631" max="5631" width="16.5727272727273" style="2" customWidth="1"/>
    <col min="5632" max="5632" width="15.4272727272727" style="2" customWidth="1"/>
    <col min="5633" max="5633" width="5.57272727272727" style="2" customWidth="1"/>
    <col min="5634" max="5634" width="5" style="2" customWidth="1"/>
    <col min="5635" max="5635" width="15.7090909090909" style="2" customWidth="1"/>
    <col min="5636" max="5636" width="14.2818181818182" style="2" customWidth="1"/>
    <col min="5637" max="5637" width="5.57272727272727" style="2" customWidth="1"/>
    <col min="5638" max="5638" width="5.28181818181818" style="2" customWidth="1"/>
    <col min="5639" max="5640" width="14.2818181818182" style="2" customWidth="1"/>
    <col min="5641" max="5641" width="5.70909090909091" style="2" customWidth="1"/>
    <col min="5642" max="5642" width="6.13636363636364" style="2" customWidth="1"/>
    <col min="5643" max="5643" width="14.5727272727273" style="2" customWidth="1"/>
    <col min="5644" max="5644" width="15.7090909090909" style="2" customWidth="1"/>
    <col min="5645" max="5645" width="7.57272727272727" style="2" customWidth="1"/>
    <col min="5646" max="5646" width="10.7090909090909" style="2" customWidth="1"/>
    <col min="5647" max="5647" width="15.7090909090909" style="2" customWidth="1"/>
    <col min="5648" max="5648" width="16.2818181818182" style="2" customWidth="1"/>
    <col min="5649" max="5649" width="1.57272727272727" style="2" customWidth="1"/>
    <col min="5650" max="5886" width="8.70909090909091" style="2"/>
    <col min="5887" max="5887" width="16.5727272727273" style="2" customWidth="1"/>
    <col min="5888" max="5888" width="15.4272727272727" style="2" customWidth="1"/>
    <col min="5889" max="5889" width="5.57272727272727" style="2" customWidth="1"/>
    <col min="5890" max="5890" width="5" style="2" customWidth="1"/>
    <col min="5891" max="5891" width="15.7090909090909" style="2" customWidth="1"/>
    <col min="5892" max="5892" width="14.2818181818182" style="2" customWidth="1"/>
    <col min="5893" max="5893" width="5.57272727272727" style="2" customWidth="1"/>
    <col min="5894" max="5894" width="5.28181818181818" style="2" customWidth="1"/>
    <col min="5895" max="5896" width="14.2818181818182" style="2" customWidth="1"/>
    <col min="5897" max="5897" width="5.70909090909091" style="2" customWidth="1"/>
    <col min="5898" max="5898" width="6.13636363636364" style="2" customWidth="1"/>
    <col min="5899" max="5899" width="14.5727272727273" style="2" customWidth="1"/>
    <col min="5900" max="5900" width="15.7090909090909" style="2" customWidth="1"/>
    <col min="5901" max="5901" width="7.57272727272727" style="2" customWidth="1"/>
    <col min="5902" max="5902" width="10.7090909090909" style="2" customWidth="1"/>
    <col min="5903" max="5903" width="15.7090909090909" style="2" customWidth="1"/>
    <col min="5904" max="5904" width="16.2818181818182" style="2" customWidth="1"/>
    <col min="5905" max="5905" width="1.57272727272727" style="2" customWidth="1"/>
    <col min="5906" max="6142" width="8.70909090909091" style="2"/>
    <col min="6143" max="6143" width="16.5727272727273" style="2" customWidth="1"/>
    <col min="6144" max="6144" width="15.4272727272727" style="2" customWidth="1"/>
    <col min="6145" max="6145" width="5.57272727272727" style="2" customWidth="1"/>
    <col min="6146" max="6146" width="5" style="2" customWidth="1"/>
    <col min="6147" max="6147" width="15.7090909090909" style="2" customWidth="1"/>
    <col min="6148" max="6148" width="14.2818181818182" style="2" customWidth="1"/>
    <col min="6149" max="6149" width="5.57272727272727" style="2" customWidth="1"/>
    <col min="6150" max="6150" width="5.28181818181818" style="2" customWidth="1"/>
    <col min="6151" max="6152" width="14.2818181818182" style="2" customWidth="1"/>
    <col min="6153" max="6153" width="5.70909090909091" style="2" customWidth="1"/>
    <col min="6154" max="6154" width="6.13636363636364" style="2" customWidth="1"/>
    <col min="6155" max="6155" width="14.5727272727273" style="2" customWidth="1"/>
    <col min="6156" max="6156" width="15.7090909090909" style="2" customWidth="1"/>
    <col min="6157" max="6157" width="7.57272727272727" style="2" customWidth="1"/>
    <col min="6158" max="6158" width="10.7090909090909" style="2" customWidth="1"/>
    <col min="6159" max="6159" width="15.7090909090909" style="2" customWidth="1"/>
    <col min="6160" max="6160" width="16.2818181818182" style="2" customWidth="1"/>
    <col min="6161" max="6161" width="1.57272727272727" style="2" customWidth="1"/>
    <col min="6162" max="6398" width="8.70909090909091" style="2"/>
    <col min="6399" max="6399" width="16.5727272727273" style="2" customWidth="1"/>
    <col min="6400" max="6400" width="15.4272727272727" style="2" customWidth="1"/>
    <col min="6401" max="6401" width="5.57272727272727" style="2" customWidth="1"/>
    <col min="6402" max="6402" width="5" style="2" customWidth="1"/>
    <col min="6403" max="6403" width="15.7090909090909" style="2" customWidth="1"/>
    <col min="6404" max="6404" width="14.2818181818182" style="2" customWidth="1"/>
    <col min="6405" max="6405" width="5.57272727272727" style="2" customWidth="1"/>
    <col min="6406" max="6406" width="5.28181818181818" style="2" customWidth="1"/>
    <col min="6407" max="6408" width="14.2818181818182" style="2" customWidth="1"/>
    <col min="6409" max="6409" width="5.70909090909091" style="2" customWidth="1"/>
    <col min="6410" max="6410" width="6.13636363636364" style="2" customWidth="1"/>
    <col min="6411" max="6411" width="14.5727272727273" style="2" customWidth="1"/>
    <col min="6412" max="6412" width="15.7090909090909" style="2" customWidth="1"/>
    <col min="6413" max="6413" width="7.57272727272727" style="2" customWidth="1"/>
    <col min="6414" max="6414" width="10.7090909090909" style="2" customWidth="1"/>
    <col min="6415" max="6415" width="15.7090909090909" style="2" customWidth="1"/>
    <col min="6416" max="6416" width="16.2818181818182" style="2" customWidth="1"/>
    <col min="6417" max="6417" width="1.57272727272727" style="2" customWidth="1"/>
    <col min="6418" max="6654" width="8.70909090909091" style="2"/>
    <col min="6655" max="6655" width="16.5727272727273" style="2" customWidth="1"/>
    <col min="6656" max="6656" width="15.4272727272727" style="2" customWidth="1"/>
    <col min="6657" max="6657" width="5.57272727272727" style="2" customWidth="1"/>
    <col min="6658" max="6658" width="5" style="2" customWidth="1"/>
    <col min="6659" max="6659" width="15.7090909090909" style="2" customWidth="1"/>
    <col min="6660" max="6660" width="14.2818181818182" style="2" customWidth="1"/>
    <col min="6661" max="6661" width="5.57272727272727" style="2" customWidth="1"/>
    <col min="6662" max="6662" width="5.28181818181818" style="2" customWidth="1"/>
    <col min="6663" max="6664" width="14.2818181818182" style="2" customWidth="1"/>
    <col min="6665" max="6665" width="5.70909090909091" style="2" customWidth="1"/>
    <col min="6666" max="6666" width="6.13636363636364" style="2" customWidth="1"/>
    <col min="6667" max="6667" width="14.5727272727273" style="2" customWidth="1"/>
    <col min="6668" max="6668" width="15.7090909090909" style="2" customWidth="1"/>
    <col min="6669" max="6669" width="7.57272727272727" style="2" customWidth="1"/>
    <col min="6670" max="6670" width="10.7090909090909" style="2" customWidth="1"/>
    <col min="6671" max="6671" width="15.7090909090909" style="2" customWidth="1"/>
    <col min="6672" max="6672" width="16.2818181818182" style="2" customWidth="1"/>
    <col min="6673" max="6673" width="1.57272727272727" style="2" customWidth="1"/>
    <col min="6674" max="6910" width="8.70909090909091" style="2"/>
    <col min="6911" max="6911" width="16.5727272727273" style="2" customWidth="1"/>
    <col min="6912" max="6912" width="15.4272727272727" style="2" customWidth="1"/>
    <col min="6913" max="6913" width="5.57272727272727" style="2" customWidth="1"/>
    <col min="6914" max="6914" width="5" style="2" customWidth="1"/>
    <col min="6915" max="6915" width="15.7090909090909" style="2" customWidth="1"/>
    <col min="6916" max="6916" width="14.2818181818182" style="2" customWidth="1"/>
    <col min="6917" max="6917" width="5.57272727272727" style="2" customWidth="1"/>
    <col min="6918" max="6918" width="5.28181818181818" style="2" customWidth="1"/>
    <col min="6919" max="6920" width="14.2818181818182" style="2" customWidth="1"/>
    <col min="6921" max="6921" width="5.70909090909091" style="2" customWidth="1"/>
    <col min="6922" max="6922" width="6.13636363636364" style="2" customWidth="1"/>
    <col min="6923" max="6923" width="14.5727272727273" style="2" customWidth="1"/>
    <col min="6924" max="6924" width="15.7090909090909" style="2" customWidth="1"/>
    <col min="6925" max="6925" width="7.57272727272727" style="2" customWidth="1"/>
    <col min="6926" max="6926" width="10.7090909090909" style="2" customWidth="1"/>
    <col min="6927" max="6927" width="15.7090909090909" style="2" customWidth="1"/>
    <col min="6928" max="6928" width="16.2818181818182" style="2" customWidth="1"/>
    <col min="6929" max="6929" width="1.57272727272727" style="2" customWidth="1"/>
    <col min="6930" max="7166" width="8.70909090909091" style="2"/>
    <col min="7167" max="7167" width="16.5727272727273" style="2" customWidth="1"/>
    <col min="7168" max="7168" width="15.4272727272727" style="2" customWidth="1"/>
    <col min="7169" max="7169" width="5.57272727272727" style="2" customWidth="1"/>
    <col min="7170" max="7170" width="5" style="2" customWidth="1"/>
    <col min="7171" max="7171" width="15.7090909090909" style="2" customWidth="1"/>
    <col min="7172" max="7172" width="14.2818181818182" style="2" customWidth="1"/>
    <col min="7173" max="7173" width="5.57272727272727" style="2" customWidth="1"/>
    <col min="7174" max="7174" width="5.28181818181818" style="2" customWidth="1"/>
    <col min="7175" max="7176" width="14.2818181818182" style="2" customWidth="1"/>
    <col min="7177" max="7177" width="5.70909090909091" style="2" customWidth="1"/>
    <col min="7178" max="7178" width="6.13636363636364" style="2" customWidth="1"/>
    <col min="7179" max="7179" width="14.5727272727273" style="2" customWidth="1"/>
    <col min="7180" max="7180" width="15.7090909090909" style="2" customWidth="1"/>
    <col min="7181" max="7181" width="7.57272727272727" style="2" customWidth="1"/>
    <col min="7182" max="7182" width="10.7090909090909" style="2" customWidth="1"/>
    <col min="7183" max="7183" width="15.7090909090909" style="2" customWidth="1"/>
    <col min="7184" max="7184" width="16.2818181818182" style="2" customWidth="1"/>
    <col min="7185" max="7185" width="1.57272727272727" style="2" customWidth="1"/>
    <col min="7186" max="7422" width="8.70909090909091" style="2"/>
    <col min="7423" max="7423" width="16.5727272727273" style="2" customWidth="1"/>
    <col min="7424" max="7424" width="15.4272727272727" style="2" customWidth="1"/>
    <col min="7425" max="7425" width="5.57272727272727" style="2" customWidth="1"/>
    <col min="7426" max="7426" width="5" style="2" customWidth="1"/>
    <col min="7427" max="7427" width="15.7090909090909" style="2" customWidth="1"/>
    <col min="7428" max="7428" width="14.2818181818182" style="2" customWidth="1"/>
    <col min="7429" max="7429" width="5.57272727272727" style="2" customWidth="1"/>
    <col min="7430" max="7430" width="5.28181818181818" style="2" customWidth="1"/>
    <col min="7431" max="7432" width="14.2818181818182" style="2" customWidth="1"/>
    <col min="7433" max="7433" width="5.70909090909091" style="2" customWidth="1"/>
    <col min="7434" max="7434" width="6.13636363636364" style="2" customWidth="1"/>
    <col min="7435" max="7435" width="14.5727272727273" style="2" customWidth="1"/>
    <col min="7436" max="7436" width="15.7090909090909" style="2" customWidth="1"/>
    <col min="7437" max="7437" width="7.57272727272727" style="2" customWidth="1"/>
    <col min="7438" max="7438" width="10.7090909090909" style="2" customWidth="1"/>
    <col min="7439" max="7439" width="15.7090909090909" style="2" customWidth="1"/>
    <col min="7440" max="7440" width="16.2818181818182" style="2" customWidth="1"/>
    <col min="7441" max="7441" width="1.57272727272727" style="2" customWidth="1"/>
    <col min="7442" max="7678" width="8.70909090909091" style="2"/>
    <col min="7679" max="7679" width="16.5727272727273" style="2" customWidth="1"/>
    <col min="7680" max="7680" width="15.4272727272727" style="2" customWidth="1"/>
    <col min="7681" max="7681" width="5.57272727272727" style="2" customWidth="1"/>
    <col min="7682" max="7682" width="5" style="2" customWidth="1"/>
    <col min="7683" max="7683" width="15.7090909090909" style="2" customWidth="1"/>
    <col min="7684" max="7684" width="14.2818181818182" style="2" customWidth="1"/>
    <col min="7685" max="7685" width="5.57272727272727" style="2" customWidth="1"/>
    <col min="7686" max="7686" width="5.28181818181818" style="2" customWidth="1"/>
    <col min="7687" max="7688" width="14.2818181818182" style="2" customWidth="1"/>
    <col min="7689" max="7689" width="5.70909090909091" style="2" customWidth="1"/>
    <col min="7690" max="7690" width="6.13636363636364" style="2" customWidth="1"/>
    <col min="7691" max="7691" width="14.5727272727273" style="2" customWidth="1"/>
    <col min="7692" max="7692" width="15.7090909090909" style="2" customWidth="1"/>
    <col min="7693" max="7693" width="7.57272727272727" style="2" customWidth="1"/>
    <col min="7694" max="7694" width="10.7090909090909" style="2" customWidth="1"/>
    <col min="7695" max="7695" width="15.7090909090909" style="2" customWidth="1"/>
    <col min="7696" max="7696" width="16.2818181818182" style="2" customWidth="1"/>
    <col min="7697" max="7697" width="1.57272727272727" style="2" customWidth="1"/>
    <col min="7698" max="7934" width="8.70909090909091" style="2"/>
    <col min="7935" max="7935" width="16.5727272727273" style="2" customWidth="1"/>
    <col min="7936" max="7936" width="15.4272727272727" style="2" customWidth="1"/>
    <col min="7937" max="7937" width="5.57272727272727" style="2" customWidth="1"/>
    <col min="7938" max="7938" width="5" style="2" customWidth="1"/>
    <col min="7939" max="7939" width="15.7090909090909" style="2" customWidth="1"/>
    <col min="7940" max="7940" width="14.2818181818182" style="2" customWidth="1"/>
    <col min="7941" max="7941" width="5.57272727272727" style="2" customWidth="1"/>
    <col min="7942" max="7942" width="5.28181818181818" style="2" customWidth="1"/>
    <col min="7943" max="7944" width="14.2818181818182" style="2" customWidth="1"/>
    <col min="7945" max="7945" width="5.70909090909091" style="2" customWidth="1"/>
    <col min="7946" max="7946" width="6.13636363636364" style="2" customWidth="1"/>
    <col min="7947" max="7947" width="14.5727272727273" style="2" customWidth="1"/>
    <col min="7948" max="7948" width="15.7090909090909" style="2" customWidth="1"/>
    <col min="7949" max="7949" width="7.57272727272727" style="2" customWidth="1"/>
    <col min="7950" max="7950" width="10.7090909090909" style="2" customWidth="1"/>
    <col min="7951" max="7951" width="15.7090909090909" style="2" customWidth="1"/>
    <col min="7952" max="7952" width="16.2818181818182" style="2" customWidth="1"/>
    <col min="7953" max="7953" width="1.57272727272727" style="2" customWidth="1"/>
    <col min="7954" max="8190" width="8.70909090909091" style="2"/>
    <col min="8191" max="8191" width="16.5727272727273" style="2" customWidth="1"/>
    <col min="8192" max="8192" width="15.4272727272727" style="2" customWidth="1"/>
    <col min="8193" max="8193" width="5.57272727272727" style="2" customWidth="1"/>
    <col min="8194" max="8194" width="5" style="2" customWidth="1"/>
    <col min="8195" max="8195" width="15.7090909090909" style="2" customWidth="1"/>
    <col min="8196" max="8196" width="14.2818181818182" style="2" customWidth="1"/>
    <col min="8197" max="8197" width="5.57272727272727" style="2" customWidth="1"/>
    <col min="8198" max="8198" width="5.28181818181818" style="2" customWidth="1"/>
    <col min="8199" max="8200" width="14.2818181818182" style="2" customWidth="1"/>
    <col min="8201" max="8201" width="5.70909090909091" style="2" customWidth="1"/>
    <col min="8202" max="8202" width="6.13636363636364" style="2" customWidth="1"/>
    <col min="8203" max="8203" width="14.5727272727273" style="2" customWidth="1"/>
    <col min="8204" max="8204" width="15.7090909090909" style="2" customWidth="1"/>
    <col min="8205" max="8205" width="7.57272727272727" style="2" customWidth="1"/>
    <col min="8206" max="8206" width="10.7090909090909" style="2" customWidth="1"/>
    <col min="8207" max="8207" width="15.7090909090909" style="2" customWidth="1"/>
    <col min="8208" max="8208" width="16.2818181818182" style="2" customWidth="1"/>
    <col min="8209" max="8209" width="1.57272727272727" style="2" customWidth="1"/>
    <col min="8210" max="8446" width="8.70909090909091" style="2"/>
    <col min="8447" max="8447" width="16.5727272727273" style="2" customWidth="1"/>
    <col min="8448" max="8448" width="15.4272727272727" style="2" customWidth="1"/>
    <col min="8449" max="8449" width="5.57272727272727" style="2" customWidth="1"/>
    <col min="8450" max="8450" width="5" style="2" customWidth="1"/>
    <col min="8451" max="8451" width="15.7090909090909" style="2" customWidth="1"/>
    <col min="8452" max="8452" width="14.2818181818182" style="2" customWidth="1"/>
    <col min="8453" max="8453" width="5.57272727272727" style="2" customWidth="1"/>
    <col min="8454" max="8454" width="5.28181818181818" style="2" customWidth="1"/>
    <col min="8455" max="8456" width="14.2818181818182" style="2" customWidth="1"/>
    <col min="8457" max="8457" width="5.70909090909091" style="2" customWidth="1"/>
    <col min="8458" max="8458" width="6.13636363636364" style="2" customWidth="1"/>
    <col min="8459" max="8459" width="14.5727272727273" style="2" customWidth="1"/>
    <col min="8460" max="8460" width="15.7090909090909" style="2" customWidth="1"/>
    <col min="8461" max="8461" width="7.57272727272727" style="2" customWidth="1"/>
    <col min="8462" max="8462" width="10.7090909090909" style="2" customWidth="1"/>
    <col min="8463" max="8463" width="15.7090909090909" style="2" customWidth="1"/>
    <col min="8464" max="8464" width="16.2818181818182" style="2" customWidth="1"/>
    <col min="8465" max="8465" width="1.57272727272727" style="2" customWidth="1"/>
    <col min="8466" max="8702" width="8.70909090909091" style="2"/>
    <col min="8703" max="8703" width="16.5727272727273" style="2" customWidth="1"/>
    <col min="8704" max="8704" width="15.4272727272727" style="2" customWidth="1"/>
    <col min="8705" max="8705" width="5.57272727272727" style="2" customWidth="1"/>
    <col min="8706" max="8706" width="5" style="2" customWidth="1"/>
    <col min="8707" max="8707" width="15.7090909090909" style="2" customWidth="1"/>
    <col min="8708" max="8708" width="14.2818181818182" style="2" customWidth="1"/>
    <col min="8709" max="8709" width="5.57272727272727" style="2" customWidth="1"/>
    <col min="8710" max="8710" width="5.28181818181818" style="2" customWidth="1"/>
    <col min="8711" max="8712" width="14.2818181818182" style="2" customWidth="1"/>
    <col min="8713" max="8713" width="5.70909090909091" style="2" customWidth="1"/>
    <col min="8714" max="8714" width="6.13636363636364" style="2" customWidth="1"/>
    <col min="8715" max="8715" width="14.5727272727273" style="2" customWidth="1"/>
    <col min="8716" max="8716" width="15.7090909090909" style="2" customWidth="1"/>
    <col min="8717" max="8717" width="7.57272727272727" style="2" customWidth="1"/>
    <col min="8718" max="8718" width="10.7090909090909" style="2" customWidth="1"/>
    <col min="8719" max="8719" width="15.7090909090909" style="2" customWidth="1"/>
    <col min="8720" max="8720" width="16.2818181818182" style="2" customWidth="1"/>
    <col min="8721" max="8721" width="1.57272727272727" style="2" customWidth="1"/>
    <col min="8722" max="8958" width="8.70909090909091" style="2"/>
    <col min="8959" max="8959" width="16.5727272727273" style="2" customWidth="1"/>
    <col min="8960" max="8960" width="15.4272727272727" style="2" customWidth="1"/>
    <col min="8961" max="8961" width="5.57272727272727" style="2" customWidth="1"/>
    <col min="8962" max="8962" width="5" style="2" customWidth="1"/>
    <col min="8963" max="8963" width="15.7090909090909" style="2" customWidth="1"/>
    <col min="8964" max="8964" width="14.2818181818182" style="2" customWidth="1"/>
    <col min="8965" max="8965" width="5.57272727272727" style="2" customWidth="1"/>
    <col min="8966" max="8966" width="5.28181818181818" style="2" customWidth="1"/>
    <col min="8967" max="8968" width="14.2818181818182" style="2" customWidth="1"/>
    <col min="8969" max="8969" width="5.70909090909091" style="2" customWidth="1"/>
    <col min="8970" max="8970" width="6.13636363636364" style="2" customWidth="1"/>
    <col min="8971" max="8971" width="14.5727272727273" style="2" customWidth="1"/>
    <col min="8972" max="8972" width="15.7090909090909" style="2" customWidth="1"/>
    <col min="8973" max="8973" width="7.57272727272727" style="2" customWidth="1"/>
    <col min="8974" max="8974" width="10.7090909090909" style="2" customWidth="1"/>
    <col min="8975" max="8975" width="15.7090909090909" style="2" customWidth="1"/>
    <col min="8976" max="8976" width="16.2818181818182" style="2" customWidth="1"/>
    <col min="8977" max="8977" width="1.57272727272727" style="2" customWidth="1"/>
    <col min="8978" max="9214" width="8.70909090909091" style="2"/>
    <col min="9215" max="9215" width="16.5727272727273" style="2" customWidth="1"/>
    <col min="9216" max="9216" width="15.4272727272727" style="2" customWidth="1"/>
    <col min="9217" max="9217" width="5.57272727272727" style="2" customWidth="1"/>
    <col min="9218" max="9218" width="5" style="2" customWidth="1"/>
    <col min="9219" max="9219" width="15.7090909090909" style="2" customWidth="1"/>
    <col min="9220" max="9220" width="14.2818181818182" style="2" customWidth="1"/>
    <col min="9221" max="9221" width="5.57272727272727" style="2" customWidth="1"/>
    <col min="9222" max="9222" width="5.28181818181818" style="2" customWidth="1"/>
    <col min="9223" max="9224" width="14.2818181818182" style="2" customWidth="1"/>
    <col min="9225" max="9225" width="5.70909090909091" style="2" customWidth="1"/>
    <col min="9226" max="9226" width="6.13636363636364" style="2" customWidth="1"/>
    <col min="9227" max="9227" width="14.5727272727273" style="2" customWidth="1"/>
    <col min="9228" max="9228" width="15.7090909090909" style="2" customWidth="1"/>
    <col min="9229" max="9229" width="7.57272727272727" style="2" customWidth="1"/>
    <col min="9230" max="9230" width="10.7090909090909" style="2" customWidth="1"/>
    <col min="9231" max="9231" width="15.7090909090909" style="2" customWidth="1"/>
    <col min="9232" max="9232" width="16.2818181818182" style="2" customWidth="1"/>
    <col min="9233" max="9233" width="1.57272727272727" style="2" customWidth="1"/>
    <col min="9234" max="9470" width="8.70909090909091" style="2"/>
    <col min="9471" max="9471" width="16.5727272727273" style="2" customWidth="1"/>
    <col min="9472" max="9472" width="15.4272727272727" style="2" customWidth="1"/>
    <col min="9473" max="9473" width="5.57272727272727" style="2" customWidth="1"/>
    <col min="9474" max="9474" width="5" style="2" customWidth="1"/>
    <col min="9475" max="9475" width="15.7090909090909" style="2" customWidth="1"/>
    <col min="9476" max="9476" width="14.2818181818182" style="2" customWidth="1"/>
    <col min="9477" max="9477" width="5.57272727272727" style="2" customWidth="1"/>
    <col min="9478" max="9478" width="5.28181818181818" style="2" customWidth="1"/>
    <col min="9479" max="9480" width="14.2818181818182" style="2" customWidth="1"/>
    <col min="9481" max="9481" width="5.70909090909091" style="2" customWidth="1"/>
    <col min="9482" max="9482" width="6.13636363636364" style="2" customWidth="1"/>
    <col min="9483" max="9483" width="14.5727272727273" style="2" customWidth="1"/>
    <col min="9484" max="9484" width="15.7090909090909" style="2" customWidth="1"/>
    <col min="9485" max="9485" width="7.57272727272727" style="2" customWidth="1"/>
    <col min="9486" max="9486" width="10.7090909090909" style="2" customWidth="1"/>
    <col min="9487" max="9487" width="15.7090909090909" style="2" customWidth="1"/>
    <col min="9488" max="9488" width="16.2818181818182" style="2" customWidth="1"/>
    <col min="9489" max="9489" width="1.57272727272727" style="2" customWidth="1"/>
    <col min="9490" max="9726" width="8.70909090909091" style="2"/>
    <col min="9727" max="9727" width="16.5727272727273" style="2" customWidth="1"/>
    <col min="9728" max="9728" width="15.4272727272727" style="2" customWidth="1"/>
    <col min="9729" max="9729" width="5.57272727272727" style="2" customWidth="1"/>
    <col min="9730" max="9730" width="5" style="2" customWidth="1"/>
    <col min="9731" max="9731" width="15.7090909090909" style="2" customWidth="1"/>
    <col min="9732" max="9732" width="14.2818181818182" style="2" customWidth="1"/>
    <col min="9733" max="9733" width="5.57272727272727" style="2" customWidth="1"/>
    <col min="9734" max="9734" width="5.28181818181818" style="2" customWidth="1"/>
    <col min="9735" max="9736" width="14.2818181818182" style="2" customWidth="1"/>
    <col min="9737" max="9737" width="5.70909090909091" style="2" customWidth="1"/>
    <col min="9738" max="9738" width="6.13636363636364" style="2" customWidth="1"/>
    <col min="9739" max="9739" width="14.5727272727273" style="2" customWidth="1"/>
    <col min="9740" max="9740" width="15.7090909090909" style="2" customWidth="1"/>
    <col min="9741" max="9741" width="7.57272727272727" style="2" customWidth="1"/>
    <col min="9742" max="9742" width="10.7090909090909" style="2" customWidth="1"/>
    <col min="9743" max="9743" width="15.7090909090909" style="2" customWidth="1"/>
    <col min="9744" max="9744" width="16.2818181818182" style="2" customWidth="1"/>
    <col min="9745" max="9745" width="1.57272727272727" style="2" customWidth="1"/>
    <col min="9746" max="9982" width="8.70909090909091" style="2"/>
    <col min="9983" max="9983" width="16.5727272727273" style="2" customWidth="1"/>
    <col min="9984" max="9984" width="15.4272727272727" style="2" customWidth="1"/>
    <col min="9985" max="9985" width="5.57272727272727" style="2" customWidth="1"/>
    <col min="9986" max="9986" width="5" style="2" customWidth="1"/>
    <col min="9987" max="9987" width="15.7090909090909" style="2" customWidth="1"/>
    <col min="9988" max="9988" width="14.2818181818182" style="2" customWidth="1"/>
    <col min="9989" max="9989" width="5.57272727272727" style="2" customWidth="1"/>
    <col min="9990" max="9990" width="5.28181818181818" style="2" customWidth="1"/>
    <col min="9991" max="9992" width="14.2818181818182" style="2" customWidth="1"/>
    <col min="9993" max="9993" width="5.70909090909091" style="2" customWidth="1"/>
    <col min="9994" max="9994" width="6.13636363636364" style="2" customWidth="1"/>
    <col min="9995" max="9995" width="14.5727272727273" style="2" customWidth="1"/>
    <col min="9996" max="9996" width="15.7090909090909" style="2" customWidth="1"/>
    <col min="9997" max="9997" width="7.57272727272727" style="2" customWidth="1"/>
    <col min="9998" max="9998" width="10.7090909090909" style="2" customWidth="1"/>
    <col min="9999" max="9999" width="15.7090909090909" style="2" customWidth="1"/>
    <col min="10000" max="10000" width="16.2818181818182" style="2" customWidth="1"/>
    <col min="10001" max="10001" width="1.57272727272727" style="2" customWidth="1"/>
    <col min="10002" max="10238" width="8.70909090909091" style="2"/>
    <col min="10239" max="10239" width="16.5727272727273" style="2" customWidth="1"/>
    <col min="10240" max="10240" width="15.4272727272727" style="2" customWidth="1"/>
    <col min="10241" max="10241" width="5.57272727272727" style="2" customWidth="1"/>
    <col min="10242" max="10242" width="5" style="2" customWidth="1"/>
    <col min="10243" max="10243" width="15.7090909090909" style="2" customWidth="1"/>
    <col min="10244" max="10244" width="14.2818181818182" style="2" customWidth="1"/>
    <col min="10245" max="10245" width="5.57272727272727" style="2" customWidth="1"/>
    <col min="10246" max="10246" width="5.28181818181818" style="2" customWidth="1"/>
    <col min="10247" max="10248" width="14.2818181818182" style="2" customWidth="1"/>
    <col min="10249" max="10249" width="5.70909090909091" style="2" customWidth="1"/>
    <col min="10250" max="10250" width="6.13636363636364" style="2" customWidth="1"/>
    <col min="10251" max="10251" width="14.5727272727273" style="2" customWidth="1"/>
    <col min="10252" max="10252" width="15.7090909090909" style="2" customWidth="1"/>
    <col min="10253" max="10253" width="7.57272727272727" style="2" customWidth="1"/>
    <col min="10254" max="10254" width="10.7090909090909" style="2" customWidth="1"/>
    <col min="10255" max="10255" width="15.7090909090909" style="2" customWidth="1"/>
    <col min="10256" max="10256" width="16.2818181818182" style="2" customWidth="1"/>
    <col min="10257" max="10257" width="1.57272727272727" style="2" customWidth="1"/>
    <col min="10258" max="10494" width="8.70909090909091" style="2"/>
    <col min="10495" max="10495" width="16.5727272727273" style="2" customWidth="1"/>
    <col min="10496" max="10496" width="15.4272727272727" style="2" customWidth="1"/>
    <col min="10497" max="10497" width="5.57272727272727" style="2" customWidth="1"/>
    <col min="10498" max="10498" width="5" style="2" customWidth="1"/>
    <col min="10499" max="10499" width="15.7090909090909" style="2" customWidth="1"/>
    <col min="10500" max="10500" width="14.2818181818182" style="2" customWidth="1"/>
    <col min="10501" max="10501" width="5.57272727272727" style="2" customWidth="1"/>
    <col min="10502" max="10502" width="5.28181818181818" style="2" customWidth="1"/>
    <col min="10503" max="10504" width="14.2818181818182" style="2" customWidth="1"/>
    <col min="10505" max="10505" width="5.70909090909091" style="2" customWidth="1"/>
    <col min="10506" max="10506" width="6.13636363636364" style="2" customWidth="1"/>
    <col min="10507" max="10507" width="14.5727272727273" style="2" customWidth="1"/>
    <col min="10508" max="10508" width="15.7090909090909" style="2" customWidth="1"/>
    <col min="10509" max="10509" width="7.57272727272727" style="2" customWidth="1"/>
    <col min="10510" max="10510" width="10.7090909090909" style="2" customWidth="1"/>
    <col min="10511" max="10511" width="15.7090909090909" style="2" customWidth="1"/>
    <col min="10512" max="10512" width="16.2818181818182" style="2" customWidth="1"/>
    <col min="10513" max="10513" width="1.57272727272727" style="2" customWidth="1"/>
    <col min="10514" max="10750" width="8.70909090909091" style="2"/>
    <col min="10751" max="10751" width="16.5727272727273" style="2" customWidth="1"/>
    <col min="10752" max="10752" width="15.4272727272727" style="2" customWidth="1"/>
    <col min="10753" max="10753" width="5.57272727272727" style="2" customWidth="1"/>
    <col min="10754" max="10754" width="5" style="2" customWidth="1"/>
    <col min="10755" max="10755" width="15.7090909090909" style="2" customWidth="1"/>
    <col min="10756" max="10756" width="14.2818181818182" style="2" customWidth="1"/>
    <col min="10757" max="10757" width="5.57272727272727" style="2" customWidth="1"/>
    <col min="10758" max="10758" width="5.28181818181818" style="2" customWidth="1"/>
    <col min="10759" max="10760" width="14.2818181818182" style="2" customWidth="1"/>
    <col min="10761" max="10761" width="5.70909090909091" style="2" customWidth="1"/>
    <col min="10762" max="10762" width="6.13636363636364" style="2" customWidth="1"/>
    <col min="10763" max="10763" width="14.5727272727273" style="2" customWidth="1"/>
    <col min="10764" max="10764" width="15.7090909090909" style="2" customWidth="1"/>
    <col min="10765" max="10765" width="7.57272727272727" style="2" customWidth="1"/>
    <col min="10766" max="10766" width="10.7090909090909" style="2" customWidth="1"/>
    <col min="10767" max="10767" width="15.7090909090909" style="2" customWidth="1"/>
    <col min="10768" max="10768" width="16.2818181818182" style="2" customWidth="1"/>
    <col min="10769" max="10769" width="1.57272727272727" style="2" customWidth="1"/>
    <col min="10770" max="11006" width="8.70909090909091" style="2"/>
    <col min="11007" max="11007" width="16.5727272727273" style="2" customWidth="1"/>
    <col min="11008" max="11008" width="15.4272727272727" style="2" customWidth="1"/>
    <col min="11009" max="11009" width="5.57272727272727" style="2" customWidth="1"/>
    <col min="11010" max="11010" width="5" style="2" customWidth="1"/>
    <col min="11011" max="11011" width="15.7090909090909" style="2" customWidth="1"/>
    <col min="11012" max="11012" width="14.2818181818182" style="2" customWidth="1"/>
    <col min="11013" max="11013" width="5.57272727272727" style="2" customWidth="1"/>
    <col min="11014" max="11014" width="5.28181818181818" style="2" customWidth="1"/>
    <col min="11015" max="11016" width="14.2818181818182" style="2" customWidth="1"/>
    <col min="11017" max="11017" width="5.70909090909091" style="2" customWidth="1"/>
    <col min="11018" max="11018" width="6.13636363636364" style="2" customWidth="1"/>
    <col min="11019" max="11019" width="14.5727272727273" style="2" customWidth="1"/>
    <col min="11020" max="11020" width="15.7090909090909" style="2" customWidth="1"/>
    <col min="11021" max="11021" width="7.57272727272727" style="2" customWidth="1"/>
    <col min="11022" max="11022" width="10.7090909090909" style="2" customWidth="1"/>
    <col min="11023" max="11023" width="15.7090909090909" style="2" customWidth="1"/>
    <col min="11024" max="11024" width="16.2818181818182" style="2" customWidth="1"/>
    <col min="11025" max="11025" width="1.57272727272727" style="2" customWidth="1"/>
    <col min="11026" max="11262" width="8.70909090909091" style="2"/>
    <col min="11263" max="11263" width="16.5727272727273" style="2" customWidth="1"/>
    <col min="11264" max="11264" width="15.4272727272727" style="2" customWidth="1"/>
    <col min="11265" max="11265" width="5.57272727272727" style="2" customWidth="1"/>
    <col min="11266" max="11266" width="5" style="2" customWidth="1"/>
    <col min="11267" max="11267" width="15.7090909090909" style="2" customWidth="1"/>
    <col min="11268" max="11268" width="14.2818181818182" style="2" customWidth="1"/>
    <col min="11269" max="11269" width="5.57272727272727" style="2" customWidth="1"/>
    <col min="11270" max="11270" width="5.28181818181818" style="2" customWidth="1"/>
    <col min="11271" max="11272" width="14.2818181818182" style="2" customWidth="1"/>
    <col min="11273" max="11273" width="5.70909090909091" style="2" customWidth="1"/>
    <col min="11274" max="11274" width="6.13636363636364" style="2" customWidth="1"/>
    <col min="11275" max="11275" width="14.5727272727273" style="2" customWidth="1"/>
    <col min="11276" max="11276" width="15.7090909090909" style="2" customWidth="1"/>
    <col min="11277" max="11277" width="7.57272727272727" style="2" customWidth="1"/>
    <col min="11278" max="11278" width="10.7090909090909" style="2" customWidth="1"/>
    <col min="11279" max="11279" width="15.7090909090909" style="2" customWidth="1"/>
    <col min="11280" max="11280" width="16.2818181818182" style="2" customWidth="1"/>
    <col min="11281" max="11281" width="1.57272727272727" style="2" customWidth="1"/>
    <col min="11282" max="11518" width="8.70909090909091" style="2"/>
    <col min="11519" max="11519" width="16.5727272727273" style="2" customWidth="1"/>
    <col min="11520" max="11520" width="15.4272727272727" style="2" customWidth="1"/>
    <col min="11521" max="11521" width="5.57272727272727" style="2" customWidth="1"/>
    <col min="11522" max="11522" width="5" style="2" customWidth="1"/>
    <col min="11523" max="11523" width="15.7090909090909" style="2" customWidth="1"/>
    <col min="11524" max="11524" width="14.2818181818182" style="2" customWidth="1"/>
    <col min="11525" max="11525" width="5.57272727272727" style="2" customWidth="1"/>
    <col min="11526" max="11526" width="5.28181818181818" style="2" customWidth="1"/>
    <col min="11527" max="11528" width="14.2818181818182" style="2" customWidth="1"/>
    <col min="11529" max="11529" width="5.70909090909091" style="2" customWidth="1"/>
    <col min="11530" max="11530" width="6.13636363636364" style="2" customWidth="1"/>
    <col min="11531" max="11531" width="14.5727272727273" style="2" customWidth="1"/>
    <col min="11532" max="11532" width="15.7090909090909" style="2" customWidth="1"/>
    <col min="11533" max="11533" width="7.57272727272727" style="2" customWidth="1"/>
    <col min="11534" max="11534" width="10.7090909090909" style="2" customWidth="1"/>
    <col min="11535" max="11535" width="15.7090909090909" style="2" customWidth="1"/>
    <col min="11536" max="11536" width="16.2818181818182" style="2" customWidth="1"/>
    <col min="11537" max="11537" width="1.57272727272727" style="2" customWidth="1"/>
    <col min="11538" max="11774" width="8.70909090909091" style="2"/>
    <col min="11775" max="11775" width="16.5727272727273" style="2" customWidth="1"/>
    <col min="11776" max="11776" width="15.4272727272727" style="2" customWidth="1"/>
    <col min="11777" max="11777" width="5.57272727272727" style="2" customWidth="1"/>
    <col min="11778" max="11778" width="5" style="2" customWidth="1"/>
    <col min="11779" max="11779" width="15.7090909090909" style="2" customWidth="1"/>
    <col min="11780" max="11780" width="14.2818181818182" style="2" customWidth="1"/>
    <col min="11781" max="11781" width="5.57272727272727" style="2" customWidth="1"/>
    <col min="11782" max="11782" width="5.28181818181818" style="2" customWidth="1"/>
    <col min="11783" max="11784" width="14.2818181818182" style="2" customWidth="1"/>
    <col min="11785" max="11785" width="5.70909090909091" style="2" customWidth="1"/>
    <col min="11786" max="11786" width="6.13636363636364" style="2" customWidth="1"/>
    <col min="11787" max="11787" width="14.5727272727273" style="2" customWidth="1"/>
    <col min="11788" max="11788" width="15.7090909090909" style="2" customWidth="1"/>
    <col min="11789" max="11789" width="7.57272727272727" style="2" customWidth="1"/>
    <col min="11790" max="11790" width="10.7090909090909" style="2" customWidth="1"/>
    <col min="11791" max="11791" width="15.7090909090909" style="2" customWidth="1"/>
    <col min="11792" max="11792" width="16.2818181818182" style="2" customWidth="1"/>
    <col min="11793" max="11793" width="1.57272727272727" style="2" customWidth="1"/>
    <col min="11794" max="12030" width="8.70909090909091" style="2"/>
    <col min="12031" max="12031" width="16.5727272727273" style="2" customWidth="1"/>
    <col min="12032" max="12032" width="15.4272727272727" style="2" customWidth="1"/>
    <col min="12033" max="12033" width="5.57272727272727" style="2" customWidth="1"/>
    <col min="12034" max="12034" width="5" style="2" customWidth="1"/>
    <col min="12035" max="12035" width="15.7090909090909" style="2" customWidth="1"/>
    <col min="12036" max="12036" width="14.2818181818182" style="2" customWidth="1"/>
    <col min="12037" max="12037" width="5.57272727272727" style="2" customWidth="1"/>
    <col min="12038" max="12038" width="5.28181818181818" style="2" customWidth="1"/>
    <col min="12039" max="12040" width="14.2818181818182" style="2" customWidth="1"/>
    <col min="12041" max="12041" width="5.70909090909091" style="2" customWidth="1"/>
    <col min="12042" max="12042" width="6.13636363636364" style="2" customWidth="1"/>
    <col min="12043" max="12043" width="14.5727272727273" style="2" customWidth="1"/>
    <col min="12044" max="12044" width="15.7090909090909" style="2" customWidth="1"/>
    <col min="12045" max="12045" width="7.57272727272727" style="2" customWidth="1"/>
    <col min="12046" max="12046" width="10.7090909090909" style="2" customWidth="1"/>
    <col min="12047" max="12047" width="15.7090909090909" style="2" customWidth="1"/>
    <col min="12048" max="12048" width="16.2818181818182" style="2" customWidth="1"/>
    <col min="12049" max="12049" width="1.57272727272727" style="2" customWidth="1"/>
    <col min="12050" max="12286" width="8.70909090909091" style="2"/>
    <col min="12287" max="12287" width="16.5727272727273" style="2" customWidth="1"/>
    <col min="12288" max="12288" width="15.4272727272727" style="2" customWidth="1"/>
    <col min="12289" max="12289" width="5.57272727272727" style="2" customWidth="1"/>
    <col min="12290" max="12290" width="5" style="2" customWidth="1"/>
    <col min="12291" max="12291" width="15.7090909090909" style="2" customWidth="1"/>
    <col min="12292" max="12292" width="14.2818181818182" style="2" customWidth="1"/>
    <col min="12293" max="12293" width="5.57272727272727" style="2" customWidth="1"/>
    <col min="12294" max="12294" width="5.28181818181818" style="2" customWidth="1"/>
    <col min="12295" max="12296" width="14.2818181818182" style="2" customWidth="1"/>
    <col min="12297" max="12297" width="5.70909090909091" style="2" customWidth="1"/>
    <col min="12298" max="12298" width="6.13636363636364" style="2" customWidth="1"/>
    <col min="12299" max="12299" width="14.5727272727273" style="2" customWidth="1"/>
    <col min="12300" max="12300" width="15.7090909090909" style="2" customWidth="1"/>
    <col min="12301" max="12301" width="7.57272727272727" style="2" customWidth="1"/>
    <col min="12302" max="12302" width="10.7090909090909" style="2" customWidth="1"/>
    <col min="12303" max="12303" width="15.7090909090909" style="2" customWidth="1"/>
    <col min="12304" max="12304" width="16.2818181818182" style="2" customWidth="1"/>
    <col min="12305" max="12305" width="1.57272727272727" style="2" customWidth="1"/>
    <col min="12306" max="12542" width="8.70909090909091" style="2"/>
    <col min="12543" max="12543" width="16.5727272727273" style="2" customWidth="1"/>
    <col min="12544" max="12544" width="15.4272727272727" style="2" customWidth="1"/>
    <col min="12545" max="12545" width="5.57272727272727" style="2" customWidth="1"/>
    <col min="12546" max="12546" width="5" style="2" customWidth="1"/>
    <col min="12547" max="12547" width="15.7090909090909" style="2" customWidth="1"/>
    <col min="12548" max="12548" width="14.2818181818182" style="2" customWidth="1"/>
    <col min="12549" max="12549" width="5.57272727272727" style="2" customWidth="1"/>
    <col min="12550" max="12550" width="5.28181818181818" style="2" customWidth="1"/>
    <col min="12551" max="12552" width="14.2818181818182" style="2" customWidth="1"/>
    <col min="12553" max="12553" width="5.70909090909091" style="2" customWidth="1"/>
    <col min="12554" max="12554" width="6.13636363636364" style="2" customWidth="1"/>
    <col min="12555" max="12555" width="14.5727272727273" style="2" customWidth="1"/>
    <col min="12556" max="12556" width="15.7090909090909" style="2" customWidth="1"/>
    <col min="12557" max="12557" width="7.57272727272727" style="2" customWidth="1"/>
    <col min="12558" max="12558" width="10.7090909090909" style="2" customWidth="1"/>
    <col min="12559" max="12559" width="15.7090909090909" style="2" customWidth="1"/>
    <col min="12560" max="12560" width="16.2818181818182" style="2" customWidth="1"/>
    <col min="12561" max="12561" width="1.57272727272727" style="2" customWidth="1"/>
    <col min="12562" max="12798" width="8.70909090909091" style="2"/>
    <col min="12799" max="12799" width="16.5727272727273" style="2" customWidth="1"/>
    <col min="12800" max="12800" width="15.4272727272727" style="2" customWidth="1"/>
    <col min="12801" max="12801" width="5.57272727272727" style="2" customWidth="1"/>
    <col min="12802" max="12802" width="5" style="2" customWidth="1"/>
    <col min="12803" max="12803" width="15.7090909090909" style="2" customWidth="1"/>
    <col min="12804" max="12804" width="14.2818181818182" style="2" customWidth="1"/>
    <col min="12805" max="12805" width="5.57272727272727" style="2" customWidth="1"/>
    <col min="12806" max="12806" width="5.28181818181818" style="2" customWidth="1"/>
    <col min="12807" max="12808" width="14.2818181818182" style="2" customWidth="1"/>
    <col min="12809" max="12809" width="5.70909090909091" style="2" customWidth="1"/>
    <col min="12810" max="12810" width="6.13636363636364" style="2" customWidth="1"/>
    <col min="12811" max="12811" width="14.5727272727273" style="2" customWidth="1"/>
    <col min="12812" max="12812" width="15.7090909090909" style="2" customWidth="1"/>
    <col min="12813" max="12813" width="7.57272727272727" style="2" customWidth="1"/>
    <col min="12814" max="12814" width="10.7090909090909" style="2" customWidth="1"/>
    <col min="12815" max="12815" width="15.7090909090909" style="2" customWidth="1"/>
    <col min="12816" max="12816" width="16.2818181818182" style="2" customWidth="1"/>
    <col min="12817" max="12817" width="1.57272727272727" style="2" customWidth="1"/>
    <col min="12818" max="13054" width="8.70909090909091" style="2"/>
    <col min="13055" max="13055" width="16.5727272727273" style="2" customWidth="1"/>
    <col min="13056" max="13056" width="15.4272727272727" style="2" customWidth="1"/>
    <col min="13057" max="13057" width="5.57272727272727" style="2" customWidth="1"/>
    <col min="13058" max="13058" width="5" style="2" customWidth="1"/>
    <col min="13059" max="13059" width="15.7090909090909" style="2" customWidth="1"/>
    <col min="13060" max="13060" width="14.2818181818182" style="2" customWidth="1"/>
    <col min="13061" max="13061" width="5.57272727272727" style="2" customWidth="1"/>
    <col min="13062" max="13062" width="5.28181818181818" style="2" customWidth="1"/>
    <col min="13063" max="13064" width="14.2818181818182" style="2" customWidth="1"/>
    <col min="13065" max="13065" width="5.70909090909091" style="2" customWidth="1"/>
    <col min="13066" max="13066" width="6.13636363636364" style="2" customWidth="1"/>
    <col min="13067" max="13067" width="14.5727272727273" style="2" customWidth="1"/>
    <col min="13068" max="13068" width="15.7090909090909" style="2" customWidth="1"/>
    <col min="13069" max="13069" width="7.57272727272727" style="2" customWidth="1"/>
    <col min="13070" max="13070" width="10.7090909090909" style="2" customWidth="1"/>
    <col min="13071" max="13071" width="15.7090909090909" style="2" customWidth="1"/>
    <col min="13072" max="13072" width="16.2818181818182" style="2" customWidth="1"/>
    <col min="13073" max="13073" width="1.57272727272727" style="2" customWidth="1"/>
    <col min="13074" max="13310" width="8.70909090909091" style="2"/>
    <col min="13311" max="13311" width="16.5727272727273" style="2" customWidth="1"/>
    <col min="13312" max="13312" width="15.4272727272727" style="2" customWidth="1"/>
    <col min="13313" max="13313" width="5.57272727272727" style="2" customWidth="1"/>
    <col min="13314" max="13314" width="5" style="2" customWidth="1"/>
    <col min="13315" max="13315" width="15.7090909090909" style="2" customWidth="1"/>
    <col min="13316" max="13316" width="14.2818181818182" style="2" customWidth="1"/>
    <col min="13317" max="13317" width="5.57272727272727" style="2" customWidth="1"/>
    <col min="13318" max="13318" width="5.28181818181818" style="2" customWidth="1"/>
    <col min="13319" max="13320" width="14.2818181818182" style="2" customWidth="1"/>
    <col min="13321" max="13321" width="5.70909090909091" style="2" customWidth="1"/>
    <col min="13322" max="13322" width="6.13636363636364" style="2" customWidth="1"/>
    <col min="13323" max="13323" width="14.5727272727273" style="2" customWidth="1"/>
    <col min="13324" max="13324" width="15.7090909090909" style="2" customWidth="1"/>
    <col min="13325" max="13325" width="7.57272727272727" style="2" customWidth="1"/>
    <col min="13326" max="13326" width="10.7090909090909" style="2" customWidth="1"/>
    <col min="13327" max="13327" width="15.7090909090909" style="2" customWidth="1"/>
    <col min="13328" max="13328" width="16.2818181818182" style="2" customWidth="1"/>
    <col min="13329" max="13329" width="1.57272727272727" style="2" customWidth="1"/>
    <col min="13330" max="13566" width="8.70909090909091" style="2"/>
    <col min="13567" max="13567" width="16.5727272727273" style="2" customWidth="1"/>
    <col min="13568" max="13568" width="15.4272727272727" style="2" customWidth="1"/>
    <col min="13569" max="13569" width="5.57272727272727" style="2" customWidth="1"/>
    <col min="13570" max="13570" width="5" style="2" customWidth="1"/>
    <col min="13571" max="13571" width="15.7090909090909" style="2" customWidth="1"/>
    <col min="13572" max="13572" width="14.2818181818182" style="2" customWidth="1"/>
    <col min="13573" max="13573" width="5.57272727272727" style="2" customWidth="1"/>
    <col min="13574" max="13574" width="5.28181818181818" style="2" customWidth="1"/>
    <col min="13575" max="13576" width="14.2818181818182" style="2" customWidth="1"/>
    <col min="13577" max="13577" width="5.70909090909091" style="2" customWidth="1"/>
    <col min="13578" max="13578" width="6.13636363636364" style="2" customWidth="1"/>
    <col min="13579" max="13579" width="14.5727272727273" style="2" customWidth="1"/>
    <col min="13580" max="13580" width="15.7090909090909" style="2" customWidth="1"/>
    <col min="13581" max="13581" width="7.57272727272727" style="2" customWidth="1"/>
    <col min="13582" max="13582" width="10.7090909090909" style="2" customWidth="1"/>
    <col min="13583" max="13583" width="15.7090909090909" style="2" customWidth="1"/>
    <col min="13584" max="13584" width="16.2818181818182" style="2" customWidth="1"/>
    <col min="13585" max="13585" width="1.57272727272727" style="2" customWidth="1"/>
    <col min="13586" max="13822" width="8.70909090909091" style="2"/>
    <col min="13823" max="13823" width="16.5727272727273" style="2" customWidth="1"/>
    <col min="13824" max="13824" width="15.4272727272727" style="2" customWidth="1"/>
    <col min="13825" max="13825" width="5.57272727272727" style="2" customWidth="1"/>
    <col min="13826" max="13826" width="5" style="2" customWidth="1"/>
    <col min="13827" max="13827" width="15.7090909090909" style="2" customWidth="1"/>
    <col min="13828" max="13828" width="14.2818181818182" style="2" customWidth="1"/>
    <col min="13829" max="13829" width="5.57272727272727" style="2" customWidth="1"/>
    <col min="13830" max="13830" width="5.28181818181818" style="2" customWidth="1"/>
    <col min="13831" max="13832" width="14.2818181818182" style="2" customWidth="1"/>
    <col min="13833" max="13833" width="5.70909090909091" style="2" customWidth="1"/>
    <col min="13834" max="13834" width="6.13636363636364" style="2" customWidth="1"/>
    <col min="13835" max="13835" width="14.5727272727273" style="2" customWidth="1"/>
    <col min="13836" max="13836" width="15.7090909090909" style="2" customWidth="1"/>
    <col min="13837" max="13837" width="7.57272727272727" style="2" customWidth="1"/>
    <col min="13838" max="13838" width="10.7090909090909" style="2" customWidth="1"/>
    <col min="13839" max="13839" width="15.7090909090909" style="2" customWidth="1"/>
    <col min="13840" max="13840" width="16.2818181818182" style="2" customWidth="1"/>
    <col min="13841" max="13841" width="1.57272727272727" style="2" customWidth="1"/>
    <col min="13842" max="14078" width="8.70909090909091" style="2"/>
    <col min="14079" max="14079" width="16.5727272727273" style="2" customWidth="1"/>
    <col min="14080" max="14080" width="15.4272727272727" style="2" customWidth="1"/>
    <col min="14081" max="14081" width="5.57272727272727" style="2" customWidth="1"/>
    <col min="14082" max="14082" width="5" style="2" customWidth="1"/>
    <col min="14083" max="14083" width="15.7090909090909" style="2" customWidth="1"/>
    <col min="14084" max="14084" width="14.2818181818182" style="2" customWidth="1"/>
    <col min="14085" max="14085" width="5.57272727272727" style="2" customWidth="1"/>
    <col min="14086" max="14086" width="5.28181818181818" style="2" customWidth="1"/>
    <col min="14087" max="14088" width="14.2818181818182" style="2" customWidth="1"/>
    <col min="14089" max="14089" width="5.70909090909091" style="2" customWidth="1"/>
    <col min="14090" max="14090" width="6.13636363636364" style="2" customWidth="1"/>
    <col min="14091" max="14091" width="14.5727272727273" style="2" customWidth="1"/>
    <col min="14092" max="14092" width="15.7090909090909" style="2" customWidth="1"/>
    <col min="14093" max="14093" width="7.57272727272727" style="2" customWidth="1"/>
    <col min="14094" max="14094" width="10.7090909090909" style="2" customWidth="1"/>
    <col min="14095" max="14095" width="15.7090909090909" style="2" customWidth="1"/>
    <col min="14096" max="14096" width="16.2818181818182" style="2" customWidth="1"/>
    <col min="14097" max="14097" width="1.57272727272727" style="2" customWidth="1"/>
    <col min="14098" max="14334" width="8.70909090909091" style="2"/>
    <col min="14335" max="14335" width="16.5727272727273" style="2" customWidth="1"/>
    <col min="14336" max="14336" width="15.4272727272727" style="2" customWidth="1"/>
    <col min="14337" max="14337" width="5.57272727272727" style="2" customWidth="1"/>
    <col min="14338" max="14338" width="5" style="2" customWidth="1"/>
    <col min="14339" max="14339" width="15.7090909090909" style="2" customWidth="1"/>
    <col min="14340" max="14340" width="14.2818181818182" style="2" customWidth="1"/>
    <col min="14341" max="14341" width="5.57272727272727" style="2" customWidth="1"/>
    <col min="14342" max="14342" width="5.28181818181818" style="2" customWidth="1"/>
    <col min="14343" max="14344" width="14.2818181818182" style="2" customWidth="1"/>
    <col min="14345" max="14345" width="5.70909090909091" style="2" customWidth="1"/>
    <col min="14346" max="14346" width="6.13636363636364" style="2" customWidth="1"/>
    <col min="14347" max="14347" width="14.5727272727273" style="2" customWidth="1"/>
    <col min="14348" max="14348" width="15.7090909090909" style="2" customWidth="1"/>
    <col min="14349" max="14349" width="7.57272727272727" style="2" customWidth="1"/>
    <col min="14350" max="14350" width="10.7090909090909" style="2" customWidth="1"/>
    <col min="14351" max="14351" width="15.7090909090909" style="2" customWidth="1"/>
    <col min="14352" max="14352" width="16.2818181818182" style="2" customWidth="1"/>
    <col min="14353" max="14353" width="1.57272727272727" style="2" customWidth="1"/>
    <col min="14354" max="14590" width="8.70909090909091" style="2"/>
    <col min="14591" max="14591" width="16.5727272727273" style="2" customWidth="1"/>
    <col min="14592" max="14592" width="15.4272727272727" style="2" customWidth="1"/>
    <col min="14593" max="14593" width="5.57272727272727" style="2" customWidth="1"/>
    <col min="14594" max="14594" width="5" style="2" customWidth="1"/>
    <col min="14595" max="14595" width="15.7090909090909" style="2" customWidth="1"/>
    <col min="14596" max="14596" width="14.2818181818182" style="2" customWidth="1"/>
    <col min="14597" max="14597" width="5.57272727272727" style="2" customWidth="1"/>
    <col min="14598" max="14598" width="5.28181818181818" style="2" customWidth="1"/>
    <col min="14599" max="14600" width="14.2818181818182" style="2" customWidth="1"/>
    <col min="14601" max="14601" width="5.70909090909091" style="2" customWidth="1"/>
    <col min="14602" max="14602" width="6.13636363636364" style="2" customWidth="1"/>
    <col min="14603" max="14603" width="14.5727272727273" style="2" customWidth="1"/>
    <col min="14604" max="14604" width="15.7090909090909" style="2" customWidth="1"/>
    <col min="14605" max="14605" width="7.57272727272727" style="2" customWidth="1"/>
    <col min="14606" max="14606" width="10.7090909090909" style="2" customWidth="1"/>
    <col min="14607" max="14607" width="15.7090909090909" style="2" customWidth="1"/>
    <col min="14608" max="14608" width="16.2818181818182" style="2" customWidth="1"/>
    <col min="14609" max="14609" width="1.57272727272727" style="2" customWidth="1"/>
    <col min="14610" max="14846" width="8.70909090909091" style="2"/>
    <col min="14847" max="14847" width="16.5727272727273" style="2" customWidth="1"/>
    <col min="14848" max="14848" width="15.4272727272727" style="2" customWidth="1"/>
    <col min="14849" max="14849" width="5.57272727272727" style="2" customWidth="1"/>
    <col min="14850" max="14850" width="5" style="2" customWidth="1"/>
    <col min="14851" max="14851" width="15.7090909090909" style="2" customWidth="1"/>
    <col min="14852" max="14852" width="14.2818181818182" style="2" customWidth="1"/>
    <col min="14853" max="14853" width="5.57272727272727" style="2" customWidth="1"/>
    <col min="14854" max="14854" width="5.28181818181818" style="2" customWidth="1"/>
    <col min="14855" max="14856" width="14.2818181818182" style="2" customWidth="1"/>
    <col min="14857" max="14857" width="5.70909090909091" style="2" customWidth="1"/>
    <col min="14858" max="14858" width="6.13636363636364" style="2" customWidth="1"/>
    <col min="14859" max="14859" width="14.5727272727273" style="2" customWidth="1"/>
    <col min="14860" max="14860" width="15.7090909090909" style="2" customWidth="1"/>
    <col min="14861" max="14861" width="7.57272727272727" style="2" customWidth="1"/>
    <col min="14862" max="14862" width="10.7090909090909" style="2" customWidth="1"/>
    <col min="14863" max="14863" width="15.7090909090909" style="2" customWidth="1"/>
    <col min="14864" max="14864" width="16.2818181818182" style="2" customWidth="1"/>
    <col min="14865" max="14865" width="1.57272727272727" style="2" customWidth="1"/>
    <col min="14866" max="15102" width="8.70909090909091" style="2"/>
    <col min="15103" max="15103" width="16.5727272727273" style="2" customWidth="1"/>
    <col min="15104" max="15104" width="15.4272727272727" style="2" customWidth="1"/>
    <col min="15105" max="15105" width="5.57272727272727" style="2" customWidth="1"/>
    <col min="15106" max="15106" width="5" style="2" customWidth="1"/>
    <col min="15107" max="15107" width="15.7090909090909" style="2" customWidth="1"/>
    <col min="15108" max="15108" width="14.2818181818182" style="2" customWidth="1"/>
    <col min="15109" max="15109" width="5.57272727272727" style="2" customWidth="1"/>
    <col min="15110" max="15110" width="5.28181818181818" style="2" customWidth="1"/>
    <col min="15111" max="15112" width="14.2818181818182" style="2" customWidth="1"/>
    <col min="15113" max="15113" width="5.70909090909091" style="2" customWidth="1"/>
    <col min="15114" max="15114" width="6.13636363636364" style="2" customWidth="1"/>
    <col min="15115" max="15115" width="14.5727272727273" style="2" customWidth="1"/>
    <col min="15116" max="15116" width="15.7090909090909" style="2" customWidth="1"/>
    <col min="15117" max="15117" width="7.57272727272727" style="2" customWidth="1"/>
    <col min="15118" max="15118" width="10.7090909090909" style="2" customWidth="1"/>
    <col min="15119" max="15119" width="15.7090909090909" style="2" customWidth="1"/>
    <col min="15120" max="15120" width="16.2818181818182" style="2" customWidth="1"/>
    <col min="15121" max="15121" width="1.57272727272727" style="2" customWidth="1"/>
    <col min="15122" max="15358" width="8.70909090909091" style="2"/>
    <col min="15359" max="15359" width="16.5727272727273" style="2" customWidth="1"/>
    <col min="15360" max="15360" width="15.4272727272727" style="2" customWidth="1"/>
    <col min="15361" max="15361" width="5.57272727272727" style="2" customWidth="1"/>
    <col min="15362" max="15362" width="5" style="2" customWidth="1"/>
    <col min="15363" max="15363" width="15.7090909090909" style="2" customWidth="1"/>
    <col min="15364" max="15364" width="14.2818181818182" style="2" customWidth="1"/>
    <col min="15365" max="15365" width="5.57272727272727" style="2" customWidth="1"/>
    <col min="15366" max="15366" width="5.28181818181818" style="2" customWidth="1"/>
    <col min="15367" max="15368" width="14.2818181818182" style="2" customWidth="1"/>
    <col min="15369" max="15369" width="5.70909090909091" style="2" customWidth="1"/>
    <col min="15370" max="15370" width="6.13636363636364" style="2" customWidth="1"/>
    <col min="15371" max="15371" width="14.5727272727273" style="2" customWidth="1"/>
    <col min="15372" max="15372" width="15.7090909090909" style="2" customWidth="1"/>
    <col min="15373" max="15373" width="7.57272727272727" style="2" customWidth="1"/>
    <col min="15374" max="15374" width="10.7090909090909" style="2" customWidth="1"/>
    <col min="15375" max="15375" width="15.7090909090909" style="2" customWidth="1"/>
    <col min="15376" max="15376" width="16.2818181818182" style="2" customWidth="1"/>
    <col min="15377" max="15377" width="1.57272727272727" style="2" customWidth="1"/>
    <col min="15378" max="15614" width="8.70909090909091" style="2"/>
    <col min="15615" max="15615" width="16.5727272727273" style="2" customWidth="1"/>
    <col min="15616" max="15616" width="15.4272727272727" style="2" customWidth="1"/>
    <col min="15617" max="15617" width="5.57272727272727" style="2" customWidth="1"/>
    <col min="15618" max="15618" width="5" style="2" customWidth="1"/>
    <col min="15619" max="15619" width="15.7090909090909" style="2" customWidth="1"/>
    <col min="15620" max="15620" width="14.2818181818182" style="2" customWidth="1"/>
    <col min="15621" max="15621" width="5.57272727272727" style="2" customWidth="1"/>
    <col min="15622" max="15622" width="5.28181818181818" style="2" customWidth="1"/>
    <col min="15623" max="15624" width="14.2818181818182" style="2" customWidth="1"/>
    <col min="15625" max="15625" width="5.70909090909091" style="2" customWidth="1"/>
    <col min="15626" max="15626" width="6.13636363636364" style="2" customWidth="1"/>
    <col min="15627" max="15627" width="14.5727272727273" style="2" customWidth="1"/>
    <col min="15628" max="15628" width="15.7090909090909" style="2" customWidth="1"/>
    <col min="15629" max="15629" width="7.57272727272727" style="2" customWidth="1"/>
    <col min="15630" max="15630" width="10.7090909090909" style="2" customWidth="1"/>
    <col min="15631" max="15631" width="15.7090909090909" style="2" customWidth="1"/>
    <col min="15632" max="15632" width="16.2818181818182" style="2" customWidth="1"/>
    <col min="15633" max="15633" width="1.57272727272727" style="2" customWidth="1"/>
    <col min="15634" max="15870" width="8.70909090909091" style="2"/>
    <col min="15871" max="15871" width="16.5727272727273" style="2" customWidth="1"/>
    <col min="15872" max="15872" width="15.4272727272727" style="2" customWidth="1"/>
    <col min="15873" max="15873" width="5.57272727272727" style="2" customWidth="1"/>
    <col min="15874" max="15874" width="5" style="2" customWidth="1"/>
    <col min="15875" max="15875" width="15.7090909090909" style="2" customWidth="1"/>
    <col min="15876" max="15876" width="14.2818181818182" style="2" customWidth="1"/>
    <col min="15877" max="15877" width="5.57272727272727" style="2" customWidth="1"/>
    <col min="15878" max="15878" width="5.28181818181818" style="2" customWidth="1"/>
    <col min="15879" max="15880" width="14.2818181818182" style="2" customWidth="1"/>
    <col min="15881" max="15881" width="5.70909090909091" style="2" customWidth="1"/>
    <col min="15882" max="15882" width="6.13636363636364" style="2" customWidth="1"/>
    <col min="15883" max="15883" width="14.5727272727273" style="2" customWidth="1"/>
    <col min="15884" max="15884" width="15.7090909090909" style="2" customWidth="1"/>
    <col min="15885" max="15885" width="7.57272727272727" style="2" customWidth="1"/>
    <col min="15886" max="15886" width="10.7090909090909" style="2" customWidth="1"/>
    <col min="15887" max="15887" width="15.7090909090909" style="2" customWidth="1"/>
    <col min="15888" max="15888" width="16.2818181818182" style="2" customWidth="1"/>
    <col min="15889" max="15889" width="1.57272727272727" style="2" customWidth="1"/>
    <col min="15890" max="16126" width="8.70909090909091" style="2"/>
    <col min="16127" max="16127" width="16.5727272727273" style="2" customWidth="1"/>
    <col min="16128" max="16128" width="15.4272727272727" style="2" customWidth="1"/>
    <col min="16129" max="16129" width="5.57272727272727" style="2" customWidth="1"/>
    <col min="16130" max="16130" width="5" style="2" customWidth="1"/>
    <col min="16131" max="16131" width="15.7090909090909" style="2" customWidth="1"/>
    <col min="16132" max="16132" width="14.2818181818182" style="2" customWidth="1"/>
    <col min="16133" max="16133" width="5.57272727272727" style="2" customWidth="1"/>
    <col min="16134" max="16134" width="5.28181818181818" style="2" customWidth="1"/>
    <col min="16135" max="16136" width="14.2818181818182" style="2" customWidth="1"/>
    <col min="16137" max="16137" width="5.70909090909091" style="2" customWidth="1"/>
    <col min="16138" max="16138" width="6.13636363636364" style="2" customWidth="1"/>
    <col min="16139" max="16139" width="14.5727272727273" style="2" customWidth="1"/>
    <col min="16140" max="16140" width="15.7090909090909" style="2" customWidth="1"/>
    <col min="16141" max="16141" width="7.57272727272727" style="2" customWidth="1"/>
    <col min="16142" max="16142" width="10.7090909090909" style="2" customWidth="1"/>
    <col min="16143" max="16143" width="15.7090909090909" style="2" customWidth="1"/>
    <col min="16144" max="16144" width="16.2818181818182" style="2" customWidth="1"/>
    <col min="16145" max="16145" width="1.57272727272727" style="2" customWidth="1"/>
    <col min="16146" max="16384" width="8.70909090909091" style="2"/>
  </cols>
  <sheetData>
    <row r="1" ht="12.75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"/>
      <c r="T1" s="7"/>
      <c r="U1" s="7"/>
    </row>
    <row r="2" ht="15.5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7"/>
      <c r="T2" s="7"/>
      <c r="U2" s="7"/>
    </row>
    <row r="3" s="1" customFormat="1" ht="15.5" spans="1:2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7"/>
      <c r="T3" s="57"/>
      <c r="U3" s="57"/>
    </row>
    <row r="4" ht="15.5" spans="1:2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  <c r="T4" s="7"/>
      <c r="U4" s="7"/>
    </row>
    <row r="5" ht="15.5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0"/>
      <c r="Q5" s="6"/>
      <c r="R5" s="6"/>
      <c r="S5" s="7"/>
      <c r="T5" s="7"/>
      <c r="U5" s="7"/>
    </row>
    <row r="6" ht="15.5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ht="15.5" spans="1:21">
      <c r="A7" s="8" t="s">
        <v>654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</row>
    <row r="8" ht="15.5" spans="1:2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  <c r="T8" s="7"/>
      <c r="U8" s="7"/>
    </row>
    <row r="9" ht="16.5" spans="1:21">
      <c r="A9" s="10" t="s">
        <v>655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58"/>
      <c r="T9" s="58"/>
      <c r="U9" s="58"/>
    </row>
    <row r="10" ht="16.5" spans="1:21">
      <c r="A10" s="11" t="s">
        <v>656</v>
      </c>
      <c r="B10" s="11" t="s">
        <v>85</v>
      </c>
      <c r="C10" s="11" t="s">
        <v>86</v>
      </c>
      <c r="D10" s="11" t="s">
        <v>87</v>
      </c>
      <c r="E10" s="11" t="s">
        <v>657</v>
      </c>
      <c r="F10" s="11" t="s">
        <v>88</v>
      </c>
      <c r="G10" s="11" t="s">
        <v>89</v>
      </c>
      <c r="H10" s="11" t="s">
        <v>90</v>
      </c>
      <c r="I10" s="11" t="s">
        <v>658</v>
      </c>
      <c r="J10" s="11" t="s">
        <v>91</v>
      </c>
      <c r="K10" s="11" t="s">
        <v>92</v>
      </c>
      <c r="L10" s="11" t="s">
        <v>93</v>
      </c>
      <c r="M10" s="11" t="s">
        <v>659</v>
      </c>
      <c r="N10" s="11" t="s">
        <v>94</v>
      </c>
      <c r="O10" s="11" t="s">
        <v>95</v>
      </c>
      <c r="P10" s="11" t="s">
        <v>96</v>
      </c>
      <c r="Q10" s="11" t="s">
        <v>660</v>
      </c>
      <c r="R10" s="11" t="s">
        <v>19</v>
      </c>
      <c r="S10" s="58"/>
      <c r="T10" s="58"/>
      <c r="U10" s="58"/>
    </row>
    <row r="11" ht="16.5" spans="1:21">
      <c r="A11" s="12" t="s">
        <v>661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9"/>
      <c r="S11" s="58"/>
      <c r="T11" s="58"/>
      <c r="U11" s="58"/>
    </row>
    <row r="12" ht="16.5" spans="1:21">
      <c r="A12" s="14" t="s">
        <v>40</v>
      </c>
      <c r="B12" s="15">
        <v>1</v>
      </c>
      <c r="C12" s="16" t="s">
        <v>662</v>
      </c>
      <c r="D12" s="15">
        <v>1</v>
      </c>
      <c r="E12" s="17">
        <v>2</v>
      </c>
      <c r="F12" s="15">
        <v>3</v>
      </c>
      <c r="G12" s="15">
        <v>2</v>
      </c>
      <c r="H12" s="15">
        <v>2</v>
      </c>
      <c r="I12" s="17">
        <v>7</v>
      </c>
      <c r="J12" s="15">
        <v>1</v>
      </c>
      <c r="K12" s="15">
        <v>1</v>
      </c>
      <c r="L12" s="15">
        <v>1</v>
      </c>
      <c r="M12" s="17">
        <v>3</v>
      </c>
      <c r="N12" s="15">
        <v>3</v>
      </c>
      <c r="O12" s="15">
        <v>1</v>
      </c>
      <c r="P12" s="16" t="s">
        <v>662</v>
      </c>
      <c r="Q12" s="17">
        <v>4</v>
      </c>
      <c r="R12" s="15">
        <v>16</v>
      </c>
      <c r="S12" s="58"/>
      <c r="T12" s="58"/>
      <c r="U12" s="58"/>
    </row>
    <row r="13" ht="16.5" spans="1:21">
      <c r="A13" s="14" t="s">
        <v>27</v>
      </c>
      <c r="B13" s="15">
        <v>11</v>
      </c>
      <c r="C13" s="15">
        <v>2</v>
      </c>
      <c r="D13" s="15">
        <v>17</v>
      </c>
      <c r="E13" s="17">
        <v>30</v>
      </c>
      <c r="F13" s="15">
        <v>18</v>
      </c>
      <c r="G13" s="15">
        <v>10</v>
      </c>
      <c r="H13" s="15">
        <v>11</v>
      </c>
      <c r="I13" s="17">
        <v>39</v>
      </c>
      <c r="J13" s="15">
        <v>16</v>
      </c>
      <c r="K13" s="15">
        <v>5</v>
      </c>
      <c r="L13" s="15">
        <v>7</v>
      </c>
      <c r="M13" s="17">
        <v>28</v>
      </c>
      <c r="N13" s="15">
        <v>21</v>
      </c>
      <c r="O13" s="15">
        <v>3</v>
      </c>
      <c r="P13" s="16" t="s">
        <v>662</v>
      </c>
      <c r="Q13" s="17">
        <v>24</v>
      </c>
      <c r="R13" s="15">
        <v>121</v>
      </c>
      <c r="S13" s="58"/>
      <c r="T13" s="58"/>
      <c r="U13" s="58"/>
    </row>
    <row r="14" ht="16.5" spans="1:21">
      <c r="A14" s="18" t="s">
        <v>19</v>
      </c>
      <c r="B14" s="19">
        <f>SUM(B12:B13)</f>
        <v>12</v>
      </c>
      <c r="C14" s="19">
        <f t="shared" ref="C14:P14" si="0">SUM(C12:C13)</f>
        <v>2</v>
      </c>
      <c r="D14" s="19">
        <f t="shared" si="0"/>
        <v>18</v>
      </c>
      <c r="E14" s="19">
        <f t="shared" ref="E14" si="1">SUM(B14:D14)</f>
        <v>32</v>
      </c>
      <c r="F14" s="19">
        <f t="shared" si="0"/>
        <v>21</v>
      </c>
      <c r="G14" s="19">
        <f t="shared" si="0"/>
        <v>12</v>
      </c>
      <c r="H14" s="19">
        <f t="shared" si="0"/>
        <v>13</v>
      </c>
      <c r="I14" s="19">
        <f t="shared" ref="I14" si="2">SUM(F14:H14)</f>
        <v>46</v>
      </c>
      <c r="J14" s="19">
        <f t="shared" si="0"/>
        <v>17</v>
      </c>
      <c r="K14" s="51">
        <f t="shared" si="0"/>
        <v>6</v>
      </c>
      <c r="L14" s="19">
        <f t="shared" si="0"/>
        <v>8</v>
      </c>
      <c r="M14" s="19">
        <f t="shared" ref="M14" si="3">SUM(J14:L14)</f>
        <v>31</v>
      </c>
      <c r="N14" s="19">
        <f t="shared" si="0"/>
        <v>24</v>
      </c>
      <c r="O14" s="19">
        <f t="shared" si="0"/>
        <v>4</v>
      </c>
      <c r="P14" s="19">
        <f t="shared" si="0"/>
        <v>0</v>
      </c>
      <c r="Q14" s="19">
        <f t="shared" ref="Q14" si="4">SUM(N14:P14)</f>
        <v>28</v>
      </c>
      <c r="R14" s="19">
        <f t="shared" ref="R14" si="5">Q14+M14+I14+E14</f>
        <v>137</v>
      </c>
      <c r="S14" s="58"/>
      <c r="T14" s="58"/>
      <c r="U14" s="58"/>
    </row>
    <row r="15" ht="16.5" spans="1: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ht="16.5" spans="1:21">
      <c r="A16" s="21" t="s">
        <v>663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8"/>
      <c r="T16" s="58"/>
      <c r="U16" s="58"/>
    </row>
    <row r="17" ht="16.5" spans="1:21">
      <c r="A17" s="22" t="s">
        <v>664</v>
      </c>
      <c r="B17" s="22" t="s">
        <v>85</v>
      </c>
      <c r="C17" s="22" t="s">
        <v>86</v>
      </c>
      <c r="D17" s="22" t="s">
        <v>87</v>
      </c>
      <c r="E17" s="22" t="s">
        <v>657</v>
      </c>
      <c r="F17" s="22" t="s">
        <v>88</v>
      </c>
      <c r="G17" s="22" t="s">
        <v>89</v>
      </c>
      <c r="H17" s="22" t="s">
        <v>90</v>
      </c>
      <c r="I17" s="22" t="s">
        <v>658</v>
      </c>
      <c r="J17" s="22" t="s">
        <v>91</v>
      </c>
      <c r="K17" s="22" t="s">
        <v>92</v>
      </c>
      <c r="L17" s="22" t="s">
        <v>93</v>
      </c>
      <c r="M17" s="22" t="s">
        <v>659</v>
      </c>
      <c r="N17" s="22" t="s">
        <v>94</v>
      </c>
      <c r="O17" s="22" t="s">
        <v>95</v>
      </c>
      <c r="P17" s="22" t="s">
        <v>96</v>
      </c>
      <c r="Q17" s="22" t="s">
        <v>660</v>
      </c>
      <c r="R17" s="22" t="s">
        <v>19</v>
      </c>
      <c r="S17" s="58"/>
      <c r="T17" s="58"/>
      <c r="U17" s="58"/>
    </row>
    <row r="18" ht="16.5" spans="1:21">
      <c r="A18" s="23" t="s">
        <v>40</v>
      </c>
      <c r="B18" s="24">
        <v>26865</v>
      </c>
      <c r="C18" s="25" t="s">
        <v>662</v>
      </c>
      <c r="D18" s="26">
        <v>18775</v>
      </c>
      <c r="E18" s="27">
        <v>45640</v>
      </c>
      <c r="F18" s="28">
        <v>211135</v>
      </c>
      <c r="G18" s="25">
        <v>52534</v>
      </c>
      <c r="H18" s="25">
        <v>164545</v>
      </c>
      <c r="I18" s="52">
        <v>428214</v>
      </c>
      <c r="J18" s="28">
        <v>26865</v>
      </c>
      <c r="K18" s="25">
        <v>26865</v>
      </c>
      <c r="L18" s="25">
        <v>18775</v>
      </c>
      <c r="M18" s="53">
        <v>72505</v>
      </c>
      <c r="N18" s="28">
        <v>2005824</v>
      </c>
      <c r="O18" s="25">
        <v>25669</v>
      </c>
      <c r="P18" s="25" t="s">
        <v>662</v>
      </c>
      <c r="Q18" s="52">
        <v>2031493</v>
      </c>
      <c r="R18" s="27">
        <v>2577852</v>
      </c>
      <c r="S18" s="58"/>
      <c r="T18" s="58"/>
      <c r="U18" s="58"/>
    </row>
    <row r="19" ht="16.5" spans="1:21">
      <c r="A19" s="23" t="s">
        <v>27</v>
      </c>
      <c r="B19" s="29">
        <v>1998106</v>
      </c>
      <c r="C19" s="30">
        <v>371300</v>
      </c>
      <c r="D19" s="26">
        <v>5062944</v>
      </c>
      <c r="E19" s="27">
        <v>7432350</v>
      </c>
      <c r="F19" s="28">
        <v>4936755</v>
      </c>
      <c r="G19" s="31">
        <v>1908626</v>
      </c>
      <c r="H19" s="30">
        <v>6835231</v>
      </c>
      <c r="I19" s="52">
        <v>13680612</v>
      </c>
      <c r="J19" s="54">
        <v>4421874</v>
      </c>
      <c r="K19" s="30">
        <v>1011141</v>
      </c>
      <c r="L19" s="30">
        <v>682113</v>
      </c>
      <c r="M19" s="53">
        <v>6115128</v>
      </c>
      <c r="N19" s="28">
        <v>49285578.6</v>
      </c>
      <c r="O19" s="30">
        <v>1032450</v>
      </c>
      <c r="P19" s="30" t="s">
        <v>662</v>
      </c>
      <c r="Q19" s="52">
        <v>50318028.6</v>
      </c>
      <c r="R19" s="27">
        <v>77546118.6</v>
      </c>
      <c r="S19" s="58"/>
      <c r="T19" s="58"/>
      <c r="U19" s="58"/>
    </row>
    <row r="20" ht="16.5" spans="1:21">
      <c r="A20" s="18" t="s">
        <v>19</v>
      </c>
      <c r="B20" s="32">
        <f>SUM(B18:B19)</f>
        <v>2024971</v>
      </c>
      <c r="C20" s="33">
        <f>SUM(C18:C19)</f>
        <v>371300</v>
      </c>
      <c r="D20" s="26">
        <f t="shared" ref="D20" si="6">SUM(B20:C20)</f>
        <v>2396271</v>
      </c>
      <c r="E20" s="34">
        <f t="shared" ref="E20:R20" si="7">SUM(E18:E19)</f>
        <v>7477990</v>
      </c>
      <c r="F20" s="35">
        <f t="shared" si="7"/>
        <v>5147890</v>
      </c>
      <c r="G20" s="33">
        <f t="shared" si="7"/>
        <v>1961160</v>
      </c>
      <c r="H20" s="33">
        <f t="shared" si="7"/>
        <v>6999776</v>
      </c>
      <c r="I20" s="55">
        <f t="shared" si="7"/>
        <v>14108826</v>
      </c>
      <c r="J20" s="35">
        <f t="shared" si="7"/>
        <v>4448739</v>
      </c>
      <c r="K20" s="33">
        <f t="shared" si="7"/>
        <v>1038006</v>
      </c>
      <c r="L20" s="33">
        <f t="shared" si="7"/>
        <v>700888</v>
      </c>
      <c r="M20" s="55">
        <f t="shared" si="7"/>
        <v>6187633</v>
      </c>
      <c r="N20" s="35">
        <f t="shared" si="7"/>
        <v>51291402.6</v>
      </c>
      <c r="O20" s="33">
        <f t="shared" si="7"/>
        <v>1058119</v>
      </c>
      <c r="P20" s="33">
        <f t="shared" si="7"/>
        <v>0</v>
      </c>
      <c r="Q20" s="55">
        <f t="shared" si="7"/>
        <v>52349521.6</v>
      </c>
      <c r="R20" s="55">
        <f t="shared" si="7"/>
        <v>80123970.6</v>
      </c>
      <c r="S20" s="58"/>
      <c r="T20" s="60">
        <f>'[2]PPMP PAWAF 2024'!H1297</f>
        <v>80123970.6</v>
      </c>
      <c r="U20" s="58"/>
    </row>
    <row r="21" spans="1:18">
      <c r="A21" s="36"/>
      <c r="B21" s="37"/>
      <c r="C21" s="38"/>
      <c r="D21" s="38"/>
      <c r="E21" s="37"/>
      <c r="F21" s="37"/>
      <c r="G21" s="38"/>
      <c r="H21" s="38"/>
      <c r="I21" s="37"/>
      <c r="J21" s="37"/>
      <c r="K21" s="38"/>
      <c r="L21" s="38"/>
      <c r="M21" s="37"/>
      <c r="N21" s="37"/>
      <c r="O21" s="38"/>
      <c r="P21" s="38"/>
      <c r="Q21" s="37"/>
      <c r="R21" s="37"/>
    </row>
    <row r="22" spans="1:2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ht="17.5" spans="1:20">
      <c r="A23" s="40" t="s">
        <v>665</v>
      </c>
      <c r="B23" s="41"/>
      <c r="C23" s="41"/>
      <c r="D23" s="41"/>
      <c r="E23" s="42"/>
      <c r="F23" s="41"/>
      <c r="G23" s="41"/>
      <c r="H23" s="41"/>
      <c r="I23" s="41"/>
      <c r="J23" s="41"/>
      <c r="K23" s="40" t="s">
        <v>666</v>
      </c>
      <c r="L23" s="41"/>
      <c r="M23" s="41"/>
      <c r="N23" s="41"/>
      <c r="O23" s="41"/>
      <c r="P23" s="39"/>
      <c r="Q23" s="39"/>
      <c r="R23" s="61"/>
      <c r="T23" s="62"/>
    </row>
    <row r="24" ht="17.5" spans="1:20">
      <c r="A24" s="43"/>
      <c r="B24" s="44"/>
      <c r="C24" s="45"/>
      <c r="D24" s="45"/>
      <c r="E24" s="46"/>
      <c r="F24" s="45"/>
      <c r="G24" s="45"/>
      <c r="H24" s="45"/>
      <c r="I24" s="45"/>
      <c r="J24" s="45"/>
      <c r="K24" s="43"/>
      <c r="L24" s="45"/>
      <c r="M24" s="45"/>
      <c r="N24" s="45"/>
      <c r="O24" s="45"/>
      <c r="R24" s="63"/>
      <c r="T24" s="62">
        <f>R20-T20</f>
        <v>0</v>
      </c>
    </row>
    <row r="25" ht="17.5" spans="1:18">
      <c r="A25" s="43"/>
      <c r="B25" s="45"/>
      <c r="C25" s="45"/>
      <c r="D25" s="45"/>
      <c r="E25" s="44"/>
      <c r="F25" s="45"/>
      <c r="G25" s="45"/>
      <c r="H25" s="45"/>
      <c r="I25" s="45"/>
      <c r="J25" s="45"/>
      <c r="K25" s="43"/>
      <c r="L25" s="45"/>
      <c r="M25" s="45"/>
      <c r="N25" s="48"/>
      <c r="O25" s="45"/>
      <c r="Q25" s="64"/>
      <c r="R25" s="64"/>
    </row>
    <row r="26" ht="17.5" spans="1:18">
      <c r="A26" s="43"/>
      <c r="B26" s="45"/>
      <c r="C26" s="45"/>
      <c r="D26" s="45"/>
      <c r="E26" s="44"/>
      <c r="F26" s="45"/>
      <c r="G26" s="45"/>
      <c r="H26" s="45"/>
      <c r="I26" s="45"/>
      <c r="J26" s="45"/>
      <c r="K26" s="43"/>
      <c r="L26" s="45"/>
      <c r="M26" s="45"/>
      <c r="N26" s="48"/>
      <c r="O26" s="45"/>
      <c r="Q26" s="64"/>
      <c r="R26" s="64"/>
    </row>
    <row r="27" ht="12.75" customHeight="1" spans="1:18">
      <c r="A27" s="43"/>
      <c r="B27" s="45"/>
      <c r="C27" s="45"/>
      <c r="D27" s="45"/>
      <c r="E27" s="44"/>
      <c r="F27" s="45"/>
      <c r="G27" s="45"/>
      <c r="H27" s="45"/>
      <c r="I27" s="45"/>
      <c r="J27" s="45"/>
      <c r="K27" s="43"/>
      <c r="L27" s="45"/>
      <c r="M27" s="45"/>
      <c r="N27" s="46"/>
      <c r="O27" s="45"/>
      <c r="Q27" s="64"/>
      <c r="R27" s="64"/>
    </row>
    <row r="28" ht="12.75" customHeight="1" spans="1:18">
      <c r="A28" s="47" t="s">
        <v>667</v>
      </c>
      <c r="B28" s="45"/>
      <c r="C28" s="45"/>
      <c r="D28" s="45"/>
      <c r="E28" s="44"/>
      <c r="F28" s="48"/>
      <c r="G28" s="45"/>
      <c r="H28" s="45"/>
      <c r="I28" s="45"/>
      <c r="J28" s="45"/>
      <c r="K28" s="47" t="s">
        <v>668</v>
      </c>
      <c r="L28" s="45"/>
      <c r="M28" s="45"/>
      <c r="N28" s="45"/>
      <c r="O28" s="45"/>
      <c r="Q28" s="64"/>
      <c r="R28" s="64"/>
    </row>
    <row r="29" ht="17.5" spans="1:18">
      <c r="A29" s="40" t="s">
        <v>669</v>
      </c>
      <c r="B29" s="45"/>
      <c r="C29" s="45"/>
      <c r="D29" s="45"/>
      <c r="E29" s="44"/>
      <c r="F29" s="45"/>
      <c r="G29" s="45"/>
      <c r="H29" s="45"/>
      <c r="I29" s="45"/>
      <c r="J29" s="45"/>
      <c r="K29" s="56" t="s">
        <v>670</v>
      </c>
      <c r="L29" s="45"/>
      <c r="M29" s="45"/>
      <c r="N29" s="45"/>
      <c r="O29" s="45"/>
      <c r="Q29" s="64"/>
      <c r="R29" s="64"/>
    </row>
    <row r="30" ht="17.5" spans="1:18">
      <c r="A30" s="40" t="s">
        <v>671</v>
      </c>
      <c r="B30" s="45"/>
      <c r="C30" s="45"/>
      <c r="D30" s="45"/>
      <c r="E30" s="49"/>
      <c r="F30" s="45"/>
      <c r="G30" s="45"/>
      <c r="H30" s="45"/>
      <c r="I30" s="45"/>
      <c r="J30" s="45"/>
      <c r="K30" s="56" t="s">
        <v>68</v>
      </c>
      <c r="L30" s="45"/>
      <c r="M30" s="45"/>
      <c r="N30" s="45"/>
      <c r="O30" s="45"/>
      <c r="Q30" s="64"/>
      <c r="R30" s="64"/>
    </row>
    <row r="31" spans="17:18">
      <c r="Q31" s="64"/>
      <c r="R31" s="64"/>
    </row>
    <row r="32" spans="17:18">
      <c r="Q32" s="64"/>
      <c r="R32" s="64"/>
    </row>
    <row r="33" ht="12.75" customHeight="1" spans="17:18">
      <c r="Q33" s="64"/>
      <c r="R33" s="64"/>
    </row>
    <row r="34" ht="12.75" customHeight="1" spans="18:18">
      <c r="R34" s="62">
        <f>R30-R32</f>
        <v>0</v>
      </c>
    </row>
    <row r="37" spans="18:18">
      <c r="R37" s="65"/>
    </row>
    <row r="38" spans="18:18">
      <c r="R38" s="65">
        <v>66791368.6</v>
      </c>
    </row>
    <row r="41" ht="12.75" customHeight="1"/>
    <row r="42" ht="12.75" customHeight="1"/>
    <row r="47" ht="12.75" customHeight="1"/>
    <row r="48" ht="12.75" customHeight="1"/>
    <row r="52" ht="12.75" customHeight="1"/>
    <row r="53" ht="12.75" customHeight="1"/>
  </sheetData>
  <mergeCells count="12">
    <mergeCell ref="A1:R1"/>
    <mergeCell ref="A2:R2"/>
    <mergeCell ref="A3:R3"/>
    <mergeCell ref="A4:R4"/>
    <mergeCell ref="A7:R7"/>
    <mergeCell ref="A8:I8"/>
    <mergeCell ref="J8:R8"/>
    <mergeCell ref="A9:R9"/>
    <mergeCell ref="A11:R11"/>
    <mergeCell ref="A15:U15"/>
    <mergeCell ref="A16:R16"/>
    <mergeCell ref="A22:U22"/>
  </mergeCells>
  <printOptions horizontalCentered="1"/>
  <pageMargins left="0.196850393700787" right="0.196850393700787" top="0.196850393700787" bottom="0.196850393700787" header="0.196850393700787" footer="0.196850393700787"/>
  <pageSetup paperSize="9" scale="4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 FY 2024</vt:lpstr>
      <vt:lpstr>PPMP PAWAF 2024</vt:lpstr>
      <vt:lpstr>SPI PAWAF FY 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genesis c henandez</cp:lastModifiedBy>
  <dcterms:created xsi:type="dcterms:W3CDTF">2022-02-04T04:31:00Z</dcterms:created>
  <cp:lastPrinted>2024-01-19T04:04:00Z</cp:lastPrinted>
  <dcterms:modified xsi:type="dcterms:W3CDTF">2024-01-25T06:51:32Z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643AF714D0FA4A85A53911FD3A454067_12</vt:lpwstr>
  </property>
  <property fmtid="{D5CDD505-2E9C-101B-9397-08002B2CF9AE}" pid="3" name="KSOProductBuildVer">
    <vt:lpwstr>1033-12.2.0.13431</vt:lpwstr>
  </property>
</Properties>
</file>