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MO ASCOM\Desktop\"/>
    </mc:Choice>
  </mc:AlternateContent>
  <bookViews>
    <workbookView xWindow="-120" yWindow="-120" windowWidth="20730" windowHeight="11040" tabRatio="585"/>
  </bookViews>
  <sheets>
    <sheet name="APP FY 24 Final" sheetId="2" r:id="rId1"/>
    <sheet name="PPMP FY 24 Final" sheetId="10" r:id="rId2"/>
    <sheet name="SPI FY 24 Final" sheetId="3" r:id="rId3"/>
  </sheets>
  <externalReferences>
    <externalReference r:id="rId4"/>
  </externalReferences>
  <definedNames>
    <definedName name="_xlnm._FilterDatabase" localSheetId="1" hidden="1">'PPMP FY 24 Final'!$A$11:$AI$1728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6" i="10" l="1"/>
  <c r="H916" i="10"/>
  <c r="H817" i="10"/>
  <c r="H1708" i="10"/>
  <c r="H1707" i="10"/>
  <c r="H1711" i="10"/>
  <c r="H1710" i="10"/>
  <c r="H1714" i="10"/>
  <c r="H1713" i="10"/>
  <c r="H1727" i="10"/>
  <c r="G1725" i="10"/>
  <c r="G1720" i="10"/>
  <c r="G1715" i="10"/>
  <c r="K1430" i="10"/>
  <c r="L1430" i="10"/>
  <c r="M1430" i="10"/>
  <c r="N1430" i="10"/>
  <c r="O1430" i="10"/>
  <c r="P1430" i="10"/>
  <c r="Q1430" i="10"/>
  <c r="R1430" i="10"/>
  <c r="S1430" i="10"/>
  <c r="T1430" i="10"/>
  <c r="U1430" i="10"/>
  <c r="J1430" i="10"/>
  <c r="H1430" i="10"/>
  <c r="K1183" i="10"/>
  <c r="M1183" i="10"/>
  <c r="N1183" i="10"/>
  <c r="J1183" i="10"/>
  <c r="H1183" i="10"/>
  <c r="H1024" i="10"/>
  <c r="K936" i="10"/>
  <c r="L936" i="10"/>
  <c r="O936" i="10"/>
  <c r="J936" i="10"/>
  <c r="K11" i="10"/>
  <c r="L11" i="10"/>
  <c r="M11" i="10"/>
  <c r="N11" i="10"/>
  <c r="O11" i="10"/>
  <c r="P11" i="10"/>
  <c r="Q11" i="10"/>
  <c r="R11" i="10"/>
  <c r="S11" i="10"/>
  <c r="T11" i="10"/>
  <c r="U11" i="10"/>
  <c r="J11" i="10"/>
  <c r="H112" i="10"/>
  <c r="H113" i="10"/>
  <c r="H114" i="10"/>
  <c r="H115" i="10"/>
  <c r="H116" i="10"/>
  <c r="H117" i="10"/>
  <c r="H118" i="10"/>
  <c r="H119" i="10"/>
  <c r="H111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77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59" i="10"/>
  <c r="H47" i="10"/>
  <c r="H48" i="10"/>
  <c r="H49" i="10"/>
  <c r="H50" i="10"/>
  <c r="H51" i="10"/>
  <c r="H52" i="10"/>
  <c r="H53" i="10"/>
  <c r="H54" i="10"/>
  <c r="H55" i="10"/>
  <c r="H56" i="10"/>
  <c r="H57" i="10"/>
  <c r="H46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32" i="10"/>
  <c r="H21" i="10"/>
  <c r="H22" i="10"/>
  <c r="H23" i="10"/>
  <c r="H24" i="10"/>
  <c r="H25" i="10"/>
  <c r="H26" i="10"/>
  <c r="H27" i="10"/>
  <c r="H28" i="10"/>
  <c r="H29" i="10"/>
  <c r="H30" i="10"/>
  <c r="H14" i="10"/>
  <c r="H15" i="10"/>
  <c r="H16" i="10"/>
  <c r="H17" i="10"/>
  <c r="H18" i="10"/>
  <c r="H19" i="10"/>
  <c r="H20" i="10"/>
  <c r="H13" i="10"/>
  <c r="H12" i="10" l="1"/>
  <c r="H31" i="10"/>
  <c r="H110" i="10"/>
  <c r="H76" i="10"/>
  <c r="H58" i="10"/>
  <c r="H45" i="10"/>
  <c r="J19" i="2"/>
  <c r="K19" i="2" s="1"/>
  <c r="K1725" i="10"/>
  <c r="L1725" i="10"/>
  <c r="M1725" i="10"/>
  <c r="N1725" i="10"/>
  <c r="O1725" i="10"/>
  <c r="P1725" i="10"/>
  <c r="Q1725" i="10"/>
  <c r="R1725" i="10"/>
  <c r="S1725" i="10"/>
  <c r="T1725" i="10"/>
  <c r="U1725" i="10"/>
  <c r="J1725" i="10"/>
  <c r="K1024" i="10"/>
  <c r="M1024" i="10"/>
  <c r="N1024" i="10"/>
  <c r="Q1024" i="10"/>
  <c r="S1024" i="10"/>
  <c r="J1024" i="10"/>
  <c r="J14" i="2"/>
  <c r="F19" i="2"/>
  <c r="F18" i="2"/>
  <c r="E18" i="2"/>
  <c r="P21" i="3"/>
  <c r="O21" i="3"/>
  <c r="N21" i="3"/>
  <c r="L21" i="3"/>
  <c r="K21" i="3"/>
  <c r="J21" i="3"/>
  <c r="H21" i="3"/>
  <c r="G21" i="3"/>
  <c r="F21" i="3"/>
  <c r="I19" i="3"/>
  <c r="I20" i="3"/>
  <c r="D21" i="3"/>
  <c r="C21" i="3"/>
  <c r="B21" i="3"/>
  <c r="Q19" i="3"/>
  <c r="Q21" i="3" s="1"/>
  <c r="M19" i="3"/>
  <c r="E19" i="3"/>
  <c r="P14" i="3"/>
  <c r="O14" i="3"/>
  <c r="N14" i="3"/>
  <c r="L14" i="3"/>
  <c r="K14" i="3"/>
  <c r="J14" i="3"/>
  <c r="H14" i="3"/>
  <c r="G14" i="3"/>
  <c r="F14" i="3"/>
  <c r="D14" i="3"/>
  <c r="C14" i="3"/>
  <c r="B14" i="3"/>
  <c r="Q12" i="3"/>
  <c r="M12" i="3"/>
  <c r="I12" i="3"/>
  <c r="E12" i="3"/>
  <c r="J16" i="2"/>
  <c r="J15" i="2"/>
  <c r="H980" i="10"/>
  <c r="J13" i="2" s="1"/>
  <c r="J12" i="2"/>
  <c r="J11" i="2"/>
  <c r="J10" i="2"/>
  <c r="K980" i="10"/>
  <c r="L980" i="10"/>
  <c r="M980" i="10"/>
  <c r="N980" i="10"/>
  <c r="O980" i="10"/>
  <c r="P980" i="10"/>
  <c r="Q980" i="10"/>
  <c r="R980" i="10"/>
  <c r="S980" i="10"/>
  <c r="T980" i="10"/>
  <c r="U980" i="10"/>
  <c r="J980" i="10"/>
  <c r="R13" i="3"/>
  <c r="Q20" i="3"/>
  <c r="M20" i="3"/>
  <c r="E20" i="3"/>
  <c r="Q18" i="3"/>
  <c r="E18" i="3"/>
  <c r="M18" i="3"/>
  <c r="I18" i="3"/>
  <c r="Q11" i="3"/>
  <c r="M11" i="3"/>
  <c r="I11" i="3"/>
  <c r="E11" i="3"/>
  <c r="H1724" i="10"/>
  <c r="H1722" i="10"/>
  <c r="S1720" i="10"/>
  <c r="P1720" i="10"/>
  <c r="M1720" i="10"/>
  <c r="J1720" i="10"/>
  <c r="H1720" i="10"/>
  <c r="J18" i="2" s="1"/>
  <c r="K18" i="2" s="1"/>
  <c r="S1715" i="10"/>
  <c r="P1715" i="10"/>
  <c r="M1715" i="10"/>
  <c r="J1715" i="10"/>
  <c r="H1715" i="10"/>
  <c r="J17" i="2" s="1"/>
  <c r="U916" i="10"/>
  <c r="T916" i="10"/>
  <c r="S916" i="10"/>
  <c r="R916" i="10"/>
  <c r="Q916" i="10"/>
  <c r="P916" i="10"/>
  <c r="O916" i="10"/>
  <c r="N916" i="10"/>
  <c r="M916" i="10"/>
  <c r="L916" i="10"/>
  <c r="K916" i="10"/>
  <c r="J916" i="10"/>
  <c r="U817" i="10"/>
  <c r="T817" i="10"/>
  <c r="S817" i="10"/>
  <c r="R817" i="10"/>
  <c r="Q817" i="10"/>
  <c r="P817" i="10"/>
  <c r="O817" i="10"/>
  <c r="N817" i="10"/>
  <c r="M817" i="10"/>
  <c r="L817" i="10"/>
  <c r="K817" i="10"/>
  <c r="J817" i="10"/>
  <c r="H11" i="10" l="1"/>
  <c r="Q14" i="3"/>
  <c r="I14" i="3"/>
  <c r="E14" i="3"/>
  <c r="E21" i="3"/>
  <c r="M14" i="3"/>
  <c r="R12" i="3"/>
  <c r="R19" i="3"/>
  <c r="I21" i="3"/>
  <c r="M21" i="3"/>
  <c r="R20" i="3"/>
  <c r="R18" i="3"/>
  <c r="H1728" i="10" l="1"/>
  <c r="G1728" i="10"/>
  <c r="J9" i="2"/>
  <c r="J20" i="2" s="1"/>
  <c r="R14" i="3"/>
  <c r="R21" i="3"/>
  <c r="K10" i="2"/>
  <c r="K11" i="2"/>
  <c r="K12" i="2"/>
  <c r="K13" i="2"/>
  <c r="K14" i="2"/>
  <c r="K15" i="2"/>
  <c r="K16" i="2"/>
  <c r="K9" i="2" l="1"/>
  <c r="K20" i="2" s="1"/>
  <c r="F13" i="2"/>
  <c r="E17" i="2"/>
  <c r="F17" i="2" l="1"/>
  <c r="F16" i="2"/>
  <c r="F15" i="2"/>
  <c r="F14" i="2"/>
  <c r="F12" i="2"/>
  <c r="F11" i="2"/>
  <c r="F10" i="2"/>
  <c r="F9" i="2"/>
  <c r="R11" i="3" l="1"/>
</calcChain>
</file>

<file path=xl/sharedStrings.xml><?xml version="1.0" encoding="utf-8"?>
<sst xmlns="http://schemas.openxmlformats.org/spreadsheetml/2006/main" count="3998" uniqueCount="637">
  <si>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</si>
  <si>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</si>
  <si>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</si>
  <si>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</si>
  <si>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</si>
  <si>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</si>
  <si>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</si>
  <si>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</si>
  <si>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</si>
  <si>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</si>
  <si>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</si>
  <si>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</si>
  <si>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</si>
  <si>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</si>
  <si>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</si>
  <si>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</si>
  <si>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</si>
  <si>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</si>
  <si>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</si>
  <si>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</si>
  <si>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</si>
  <si>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</si>
  <si>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</si>
  <si>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APMC</t>
  </si>
  <si>
    <t>HAPMC</t>
  </si>
  <si>
    <t>pax</t>
  </si>
  <si>
    <t>5-02-02-010-02</t>
  </si>
  <si>
    <t>Training Expenses</t>
  </si>
  <si>
    <t>Negotiated 53.9</t>
  </si>
  <si>
    <t>USB (64GB)</t>
  </si>
  <si>
    <t>pcs</t>
  </si>
  <si>
    <t>Toner Ink Jet</t>
  </si>
  <si>
    <t>Certificate Frame</t>
  </si>
  <si>
    <t>Ballpen</t>
  </si>
  <si>
    <t>pack</t>
  </si>
  <si>
    <t>Bottled Water</t>
  </si>
  <si>
    <t>box</t>
  </si>
  <si>
    <t>Cupcakes</t>
  </si>
  <si>
    <t>Corn Chips</t>
  </si>
  <si>
    <t>Biscuits</t>
  </si>
  <si>
    <t>Loaf Bread</t>
  </si>
  <si>
    <t>Mayonaise</t>
  </si>
  <si>
    <t>Asstd Fruits</t>
  </si>
  <si>
    <t>kls</t>
  </si>
  <si>
    <t>Stirrer Stick</t>
  </si>
  <si>
    <t>sets</t>
  </si>
  <si>
    <t>Disposable Plate</t>
  </si>
  <si>
    <t>Asstd Candies</t>
  </si>
  <si>
    <t>Training Enhancement on APMC Personnel Information Management Center</t>
  </si>
  <si>
    <t>packs</t>
  </si>
  <si>
    <t>Data File Box</t>
  </si>
  <si>
    <t>Hard Disk</t>
  </si>
  <si>
    <t>PCS</t>
  </si>
  <si>
    <t>Styro Cups</t>
  </si>
  <si>
    <t>set</t>
  </si>
  <si>
    <t>3in1 Coffee</t>
  </si>
  <si>
    <t>Local and Foreign Courses Deliberation &amp; Meeting</t>
  </si>
  <si>
    <t>Seminar/Workshop on Foreign &amp; Local Career Course</t>
  </si>
  <si>
    <t>Lunch</t>
  </si>
  <si>
    <t>Table Napkins</t>
  </si>
  <si>
    <t>Conduct of PAMIS Learning and Development Program Module 1</t>
  </si>
  <si>
    <t>pc</t>
  </si>
  <si>
    <t>Bottled Water (500ml)</t>
  </si>
  <si>
    <t>Plaque</t>
  </si>
  <si>
    <t>USB (64 GB)</t>
  </si>
  <si>
    <t>Ink T6641</t>
  </si>
  <si>
    <t>Ink T6642</t>
  </si>
  <si>
    <t>Ink T6643</t>
  </si>
  <si>
    <t>Ink T6644</t>
  </si>
  <si>
    <t>Conduct of PAMIS Learning and Development Program Module 2 (Java Programming Fundamentals Training)</t>
  </si>
  <si>
    <t>disposable spoon</t>
  </si>
  <si>
    <t>disposable fork</t>
  </si>
  <si>
    <t>Peanut Butter</t>
  </si>
  <si>
    <t>bot</t>
  </si>
  <si>
    <t>Cheese Spread</t>
  </si>
  <si>
    <t>kl</t>
  </si>
  <si>
    <t>Disposable Styro Cups</t>
  </si>
  <si>
    <t>Conduct of PAMIS Learning and Development Program Module 3  (Developing Applications in Java Training)</t>
  </si>
  <si>
    <t>Conduct of PAMIS Learning and Development Program Module 4 (Mobile Development using Android Training)</t>
  </si>
  <si>
    <t>Conduct of PAMIS Learning and Development Program Module 5 (Cisco IT Essentials: PC Hardware/Software Training)</t>
  </si>
  <si>
    <t>Conduct of PARISv2 Learning and Development Program Module 1 (PARISv2)</t>
  </si>
  <si>
    <t>Conduct of PARISv2 Learning and Development Program Module 2 (Graphic Design Essentials Training)</t>
  </si>
  <si>
    <t>Conduct of PARISv2 Learning and Development Program Module 3  (Web Design Training)</t>
  </si>
  <si>
    <t>Conduct of PARISv2 Learning and Development Program Module 4 (Video and Film Training)</t>
  </si>
  <si>
    <t>Gender Sensitivity Training</t>
  </si>
  <si>
    <t>Support to Admin and Operational Requirements of GAD</t>
  </si>
  <si>
    <t>Disposable spoon</t>
  </si>
  <si>
    <t>Disposable fork</t>
  </si>
  <si>
    <t>Maintenance of GBVRS Desk</t>
  </si>
  <si>
    <t>GFPC Meetings/Workshop</t>
  </si>
  <si>
    <t>5-02-03-010-02</t>
  </si>
  <si>
    <t>Office Supplies Expenses</t>
  </si>
  <si>
    <t>Negotiated 53.5</t>
  </si>
  <si>
    <t>Bond Paper (A4)</t>
  </si>
  <si>
    <t>rm</t>
  </si>
  <si>
    <t>roll</t>
  </si>
  <si>
    <t>Record Book</t>
  </si>
  <si>
    <t>Folder (A4)</t>
  </si>
  <si>
    <t>bundle</t>
  </si>
  <si>
    <t>Folder (Legal)</t>
  </si>
  <si>
    <t>Map Pin</t>
  </si>
  <si>
    <t>jar</t>
  </si>
  <si>
    <t>Stapler</t>
  </si>
  <si>
    <t>Staple Wire</t>
  </si>
  <si>
    <t>Sign Pen (black)</t>
  </si>
  <si>
    <t>Sign Pen (blue)</t>
  </si>
  <si>
    <t>Support to Cash Utilization Committee Deliberations</t>
  </si>
  <si>
    <t>5-02-03-080-00</t>
  </si>
  <si>
    <t>Medical, Dental and Laboratory Supplies Expenses</t>
  </si>
  <si>
    <t>Surgical Face Mask</t>
  </si>
  <si>
    <t>Face Shield</t>
  </si>
  <si>
    <t>gallon</t>
  </si>
  <si>
    <t>Surgical Gloves</t>
  </si>
  <si>
    <t>5-02-03-210-03</t>
  </si>
  <si>
    <t>Semi-Expendable - Information and Communications Technology Equipment</t>
  </si>
  <si>
    <t>Endpoint Security</t>
  </si>
  <si>
    <t>Support to Philippine Army Management Information System (PAMIS)</t>
  </si>
  <si>
    <t>Enhancement of  ICT Equipment (Hqs)</t>
  </si>
  <si>
    <t>HDD (Memory)</t>
  </si>
  <si>
    <t>USB Ethernet Adaptor</t>
  </si>
  <si>
    <t>Support to Philippine Army Recruitment Information System v2 (PARISv2)</t>
  </si>
  <si>
    <t>5-02-03-990-00</t>
  </si>
  <si>
    <t>Other Supplies and Materials Expenses</t>
  </si>
  <si>
    <t>Support to Deliberation of AFPOS &amp; Assignment of New 2LT</t>
  </si>
  <si>
    <t>Maintenance of GAD Corners</t>
  </si>
  <si>
    <t>Health and Sanitation Requirements</t>
  </si>
  <si>
    <t>Disinfectant Bleach Solution</t>
  </si>
  <si>
    <t>Anti Bacterial Bar Soap</t>
  </si>
  <si>
    <t>Anti Bacterial Liquid Hand Soap</t>
  </si>
  <si>
    <t>Hand Sanitizer</t>
  </si>
  <si>
    <t>Disinfecting Mat and Tray</t>
  </si>
  <si>
    <t>Spin Mop</t>
  </si>
  <si>
    <t>Sprayer Empty Bottles</t>
  </si>
  <si>
    <t>UV Sterilization Box</t>
  </si>
  <si>
    <t>Multi Purpose Rags</t>
  </si>
  <si>
    <t>Thermal Gun</t>
  </si>
  <si>
    <t>Battery (AA)</t>
  </si>
  <si>
    <t>Maintenance of child minding Facilities</t>
  </si>
  <si>
    <t>Plaques</t>
  </si>
  <si>
    <t>PACK</t>
  </si>
  <si>
    <t>Support to Pre-Management Audit</t>
  </si>
  <si>
    <t>5-02-13-040-01</t>
  </si>
  <si>
    <t>R &amp; M of Admin female and male CRs and PWD facility</t>
  </si>
  <si>
    <t>Paint Brush</t>
  </si>
  <si>
    <t>Rags</t>
  </si>
  <si>
    <t>Brush with Roller</t>
  </si>
  <si>
    <t>Semi Gloss White</t>
  </si>
  <si>
    <t>gal</t>
  </si>
  <si>
    <t>Paint Thinner</t>
  </si>
  <si>
    <t>Flat Enamel</t>
  </si>
  <si>
    <t>Sand Paper #100</t>
  </si>
  <si>
    <t>mtrs</t>
  </si>
  <si>
    <t>Polituff with Hardener</t>
  </si>
  <si>
    <t>Baguio Green</t>
  </si>
  <si>
    <t>tin</t>
  </si>
  <si>
    <t>Cement</t>
  </si>
  <si>
    <t>bags</t>
  </si>
  <si>
    <t>Tile Grout</t>
  </si>
  <si>
    <t>Tiles Adhesive</t>
  </si>
  <si>
    <t>Tiles.4x.4</t>
  </si>
  <si>
    <t>Door hinges</t>
  </si>
  <si>
    <t>Door Knob</t>
  </si>
  <si>
    <t>Flush Door</t>
  </si>
  <si>
    <t>Sets</t>
  </si>
  <si>
    <t>Concrete Nail 1"</t>
  </si>
  <si>
    <t>Drill Bit</t>
  </si>
  <si>
    <t>Bind Rivets 1/8"x1/2"</t>
  </si>
  <si>
    <t>Metal Stud 2"x3"x10'</t>
  </si>
  <si>
    <t>Ficem Board</t>
  </si>
  <si>
    <t>Black Screw 1"</t>
  </si>
  <si>
    <t>Hardiflex 1/4"x4'x8"</t>
  </si>
  <si>
    <t>Metal Screw 3"</t>
  </si>
  <si>
    <t>Roofing</t>
  </si>
  <si>
    <t>Hardiflex 1/4"x4'x8'</t>
  </si>
  <si>
    <t>Ficem Board 1/2"x4'x8'</t>
  </si>
  <si>
    <t>Tiles .4x.4</t>
  </si>
  <si>
    <t>Cutting Disc</t>
  </si>
  <si>
    <t>Polituff with hardener</t>
  </si>
  <si>
    <t>Rag</t>
  </si>
  <si>
    <t>5-02-13-060-01</t>
  </si>
  <si>
    <t>Front Rotor Disc</t>
  </si>
  <si>
    <t>Front Wheel Bearing Inner</t>
  </si>
  <si>
    <t>Front Wheel Bearing Outer</t>
  </si>
  <si>
    <t>Front Wheel Oil Seal</t>
  </si>
  <si>
    <t>Upper Arm Bushing Big</t>
  </si>
  <si>
    <t>Upper Arm Bushing Small</t>
  </si>
  <si>
    <t>Battery</t>
  </si>
  <si>
    <t>Spark Plug</t>
  </si>
  <si>
    <t>Break Pad</t>
  </si>
  <si>
    <t>Oil Filter</t>
  </si>
  <si>
    <t>Shock Absorber</t>
  </si>
  <si>
    <t>Engine Wash</t>
  </si>
  <si>
    <t>unit</t>
  </si>
  <si>
    <t>Flasher Relay</t>
  </si>
  <si>
    <t>Fuel Filter</t>
  </si>
  <si>
    <t>Set</t>
  </si>
  <si>
    <t>Tie Rod</t>
  </si>
  <si>
    <t>Tie Rod End</t>
  </si>
  <si>
    <t>Rack End</t>
  </si>
  <si>
    <t>Ball Joint Upper</t>
  </si>
  <si>
    <t>Ball Joint Lower</t>
  </si>
  <si>
    <t>Clutch Disk</t>
  </si>
  <si>
    <t>Pressure Plate</t>
  </si>
  <si>
    <t>Release Bearing</t>
  </si>
  <si>
    <t>Pivot Bearing</t>
  </si>
  <si>
    <t>Gear Oil</t>
  </si>
  <si>
    <t>liters</t>
  </si>
  <si>
    <t>Valve Cover Gasket</t>
  </si>
  <si>
    <t>Valve Cover Seal</t>
  </si>
  <si>
    <t>Wiper Blade (Front)</t>
  </si>
  <si>
    <t>Wiper Blade (Rear)</t>
  </si>
  <si>
    <t>Mud Guard</t>
  </si>
  <si>
    <t>Bolt</t>
  </si>
  <si>
    <t>Compressor (Aircon)</t>
  </si>
  <si>
    <t>compressor Control Valve</t>
  </si>
  <si>
    <t>Condenser</t>
  </si>
  <si>
    <t>Evaporator</t>
  </si>
  <si>
    <t>HVAC Hose Assembly</t>
  </si>
  <si>
    <t>Refrigerant Tank</t>
  </si>
  <si>
    <t>tank</t>
  </si>
  <si>
    <t>Belt</t>
  </si>
  <si>
    <t>Fuse (10 Amp)</t>
  </si>
  <si>
    <t>Fuse (20 Amp)</t>
  </si>
  <si>
    <t>Fuse (30 Amp)</t>
  </si>
  <si>
    <t>Air Filter</t>
  </si>
  <si>
    <t>Head Light Assembly</t>
  </si>
  <si>
    <t>Fuel Pump</t>
  </si>
  <si>
    <t>Water Pump</t>
  </si>
  <si>
    <t>Timing Belt</t>
  </si>
  <si>
    <t>O ring</t>
  </si>
  <si>
    <t>cooling Fan</t>
  </si>
  <si>
    <t>Alternator</t>
  </si>
  <si>
    <t>Starter assembly</t>
  </si>
  <si>
    <t>Rotor Disc</t>
  </si>
  <si>
    <t>Break Drum</t>
  </si>
  <si>
    <t>Break Drum Shoes</t>
  </si>
  <si>
    <t>Master Cylynder assembly</t>
  </si>
  <si>
    <t>Suspension Press</t>
  </si>
  <si>
    <t>Relay/Fuse &amp; Wire</t>
  </si>
  <si>
    <t>Cross Joint</t>
  </si>
  <si>
    <t>Power Steering Pump</t>
  </si>
  <si>
    <t>Aircon Compressor</t>
  </si>
  <si>
    <t>Thermo Switch</t>
  </si>
  <si>
    <t>Sliding Glass Lock</t>
  </si>
  <si>
    <t>Double Contact Bulb</t>
  </si>
  <si>
    <t>Silicon Oil</t>
  </si>
  <si>
    <t>Distributor</t>
  </si>
  <si>
    <t>Tires</t>
  </si>
  <si>
    <t>Side Mirror</t>
  </si>
  <si>
    <t>Guage Kit</t>
  </si>
  <si>
    <t>Panel Cover</t>
  </si>
  <si>
    <t>Dash Cover</t>
  </si>
  <si>
    <t>Dash Vent Portion Cover</t>
  </si>
  <si>
    <t>Floor Mat</t>
  </si>
  <si>
    <t>Manual Pedal Set</t>
  </si>
  <si>
    <t>Clutch Release Bearing</t>
  </si>
  <si>
    <t>Rubber Hose</t>
  </si>
  <si>
    <t>Starter</t>
  </si>
  <si>
    <t>Motor Cranking Starter</t>
  </si>
  <si>
    <t>5-02-99-030-00</t>
  </si>
  <si>
    <t>Representation Expenses</t>
  </si>
  <si>
    <t>Breakfast</t>
  </si>
  <si>
    <t>Snacks</t>
  </si>
  <si>
    <t>Dinner</t>
  </si>
  <si>
    <t>Asstd candies</t>
  </si>
  <si>
    <t>GPB Development Incorporated with APB Deveopment</t>
  </si>
  <si>
    <t>Snacks am/pm</t>
  </si>
  <si>
    <t>Lunch (11 pax x 5 days)</t>
  </si>
  <si>
    <t>GAD Orientaton and Awareness</t>
  </si>
  <si>
    <t>Observance of women's month</t>
  </si>
  <si>
    <t>Observance of 18-day campaign to end VAW</t>
  </si>
  <si>
    <t>Support to Unit Team Building</t>
  </si>
  <si>
    <t>Support to Sportsfest</t>
  </si>
  <si>
    <t>Support to Unit Socials</t>
  </si>
  <si>
    <t>Support to Christmas Party</t>
  </si>
  <si>
    <t>Support to Unit Anniversary</t>
  </si>
  <si>
    <t>Support to TI &amp; E</t>
  </si>
  <si>
    <t>Support to Awarding Activities</t>
  </si>
  <si>
    <t>NCO Empowerment Activities</t>
  </si>
  <si>
    <t>Support to APMC Conferences</t>
  </si>
  <si>
    <t>Support to APMC Reenlistment Board</t>
  </si>
  <si>
    <t>Support for APMC Force Restructure</t>
  </si>
  <si>
    <t>Support to IG Inspection</t>
  </si>
  <si>
    <t>TI&amp;E on GAD Topics</t>
  </si>
  <si>
    <t>GAD AR &amp; GPB Review</t>
  </si>
  <si>
    <t>Financial and Fiscal Management Policy Review and Assessment</t>
  </si>
  <si>
    <t>EP Career Advisory Meetings/Conferences</t>
  </si>
  <si>
    <t>EP Career Planning Deliberation</t>
  </si>
  <si>
    <t>Deliberation for unit assignment of CGSC Graduates</t>
  </si>
  <si>
    <t>Deliberation for unit assignment of Advance Graduates</t>
  </si>
  <si>
    <t>Deferment Board Deliberation</t>
  </si>
  <si>
    <t>Support to SPSC Pre-deliberation</t>
  </si>
  <si>
    <t>Support to CGSC Pre-processing &amp; Deliberation</t>
  </si>
  <si>
    <t>Conduct of Unit PPBER</t>
  </si>
  <si>
    <t>Support to Placement Meetings/Conferences</t>
  </si>
  <si>
    <t>PSD Deliberations, Meetings and Conferences</t>
  </si>
  <si>
    <t>MOWEL Information System Administration Training</t>
  </si>
  <si>
    <t>Snacks AM</t>
  </si>
  <si>
    <t>Snacks PM</t>
  </si>
  <si>
    <t>Kls</t>
  </si>
  <si>
    <t>5-02-99-050-04</t>
  </si>
  <si>
    <t>Rents-Equipment</t>
  </si>
  <si>
    <t>Printers and Copiers</t>
  </si>
  <si>
    <t>mos</t>
  </si>
  <si>
    <t>TOTAL</t>
  </si>
  <si>
    <t>Prepared By:</t>
  </si>
  <si>
    <t>Approved By:</t>
  </si>
  <si>
    <t>Total</t>
  </si>
  <si>
    <t>END USER: ATO, ARO (LUZ), ARO (VIS), ARO (MIN) &amp; HAPMC, PA</t>
  </si>
  <si>
    <t>Code (PAP)</t>
  </si>
  <si>
    <t>Procurement
Project</t>
  </si>
  <si>
    <t>PMO/
End-User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</si>
  <si>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</si>
  <si>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</si>
  <si>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</si>
  <si>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</si>
  <si>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</si>
  <si>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Advertisement/Posting of IB/REI</t>
  </si>
  <si>
    <t>Submission/Opening of Bids</t>
  </si>
  <si>
    <t>Notice of Award</t>
  </si>
  <si>
    <t>Contract Signing</t>
  </si>
  <si>
    <t>MOOE</t>
  </si>
  <si>
    <t>CO</t>
  </si>
  <si>
    <t>NP-53.9 - Small Value Procurement</t>
  </si>
  <si>
    <t>NP-53.5 Agency-to-Agency</t>
  </si>
  <si>
    <t>N/A</t>
  </si>
  <si>
    <t>5-02-05-030-00</t>
  </si>
  <si>
    <t>Internet Subscription Expenses</t>
  </si>
  <si>
    <t>Direct Contracting</t>
  </si>
  <si>
    <t>5-02-05-040-00</t>
  </si>
  <si>
    <t>Cable, Satellite, Telegraph and Radio Expenses</t>
  </si>
  <si>
    <t>Recommended By:</t>
  </si>
  <si>
    <t>PATRICK  B  DE VILLA</t>
  </si>
  <si>
    <t>COL        GSC (INF) PA</t>
  </si>
  <si>
    <t>Chairperson, PABAC 2</t>
  </si>
  <si>
    <t>Commanding General, PA</t>
  </si>
  <si>
    <t>H E A D Q U A R T E R S</t>
  </si>
  <si>
    <t>ARMY PERSONNEL MANAGEMENT CENTER</t>
  </si>
  <si>
    <t xml:space="preserve"> 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</si>
  <si>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</si>
  <si>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</si>
  <si>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</si>
  <si>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</si>
  <si>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</si>
  <si>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</si>
  <si>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</si>
  <si>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</si>
  <si>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ATO</t>
  </si>
  <si>
    <t>-</t>
  </si>
  <si>
    <t>Logistics Officer</t>
  </si>
  <si>
    <t>Director</t>
  </si>
  <si>
    <t>AFPSAT Policy Review and Assessment</t>
  </si>
  <si>
    <t>ARO (Vis)</t>
  </si>
  <si>
    <t>ARO (Min)</t>
  </si>
  <si>
    <t>ARO (Luz)</t>
  </si>
  <si>
    <t>Inspection and Accounting of AFPSAT Test Materials</t>
  </si>
  <si>
    <t>internet bill</t>
  </si>
  <si>
    <t>R &amp; M of ARO-Visayas Building</t>
  </si>
  <si>
    <t>Support to the Attendance on Psychometrician Training</t>
  </si>
  <si>
    <t>Inspection and Accounting of PROFEX Test Materials</t>
  </si>
  <si>
    <t>cable bill</t>
  </si>
  <si>
    <t>Support to Cable Subscription ARO Vis</t>
  </si>
  <si>
    <t>Support to Internet Subscription ARO Vis</t>
  </si>
  <si>
    <t>Disposable Cups</t>
  </si>
  <si>
    <t>MAJ     (QMS) PA</t>
  </si>
  <si>
    <t xml:space="preserve"> The said project will be implemented on the 1st to 4th Qtr CY 2024</t>
  </si>
  <si>
    <t xml:space="preserve"> The said project will be implemented on the 1st  to 4th Qtr CY 2024</t>
  </si>
  <si>
    <t xml:space="preserve"> The said project will be implemented on the 1st  to 3rd Qtr CY 2024</t>
  </si>
  <si>
    <t xml:space="preserve"> The said project will be implemented on the 1st  to 4th  Qtr CY 2024</t>
  </si>
  <si>
    <t>Project Procurement Management Plan (PPMP) FY 2024</t>
  </si>
  <si>
    <t>Summary of Program of Implementation (SPI)</t>
  </si>
  <si>
    <t>R&amp;M Buildings</t>
  </si>
  <si>
    <t>R&amp;M Motor Vehicles</t>
  </si>
  <si>
    <t>5-02-13-050-03</t>
  </si>
  <si>
    <t>Pencil #2</t>
  </si>
  <si>
    <t>Support to Personnel On-boarding activities</t>
  </si>
  <si>
    <t>Signpen (Black)</t>
  </si>
  <si>
    <t>boxes</t>
  </si>
  <si>
    <t>Signpen (Blue)</t>
  </si>
  <si>
    <t>bundles</t>
  </si>
  <si>
    <t>Special Paper</t>
  </si>
  <si>
    <t>Notebook</t>
  </si>
  <si>
    <t>Token</t>
  </si>
  <si>
    <t>Frame</t>
  </si>
  <si>
    <t>Parchment paper</t>
  </si>
  <si>
    <t>Brewed Coffee Ground Beans</t>
  </si>
  <si>
    <t>Sugar</t>
  </si>
  <si>
    <t>Coffee Creamer</t>
  </si>
  <si>
    <t>Candies</t>
  </si>
  <si>
    <t>Support for PBDG Development and Workshop</t>
  </si>
  <si>
    <t>Juice</t>
  </si>
  <si>
    <t>candies</t>
  </si>
  <si>
    <t>3 in1 Coffee</t>
  </si>
  <si>
    <t>gallons</t>
  </si>
  <si>
    <t>rolls</t>
  </si>
  <si>
    <t>Fruits</t>
  </si>
  <si>
    <t>Group discussions to career management of men and women in the PA</t>
  </si>
  <si>
    <t>bottle</t>
  </si>
  <si>
    <t>Sign pen, blue, liquid or gel</t>
  </si>
  <si>
    <t>Support to Policy Review &amp; Research and Training/Workshop</t>
  </si>
  <si>
    <t>Support to Consolidated Operational Readiness Report System</t>
  </si>
  <si>
    <t>Nuts and corn</t>
  </si>
  <si>
    <t>Paper plates</t>
  </si>
  <si>
    <t>Styro cups</t>
  </si>
  <si>
    <t>EPCAD Data Base Maintenance Training</t>
  </si>
  <si>
    <t>Snack</t>
  </si>
  <si>
    <t>Bottle Ink (Y)</t>
  </si>
  <si>
    <t>btl</t>
  </si>
  <si>
    <t>Bottle Ink (m)</t>
  </si>
  <si>
    <t>Bottle Ink (b)</t>
  </si>
  <si>
    <t>Brownies</t>
  </si>
  <si>
    <t>PSD Training (Disseminations/Information Drive and Workshop to PAMUs)</t>
  </si>
  <si>
    <t>Juice 500ML</t>
  </si>
  <si>
    <t>KL</t>
  </si>
  <si>
    <t>Cascading of MOWEL Monitoring System</t>
  </si>
  <si>
    <t>Snacks (AM)</t>
  </si>
  <si>
    <t>Snacks (PM)</t>
  </si>
  <si>
    <t>Customer Service Orientation Training</t>
  </si>
  <si>
    <t>RAD Personnel Enhancement Training</t>
  </si>
  <si>
    <t>Support to Year End Assessment Training/Workshop</t>
  </si>
  <si>
    <t>OCAD Database Management Training</t>
  </si>
  <si>
    <t>Sign Pen, Blue</t>
  </si>
  <si>
    <t>Pencil Sharpener, Manual, Single Cutter Head</t>
  </si>
  <si>
    <t>Scissor, Symmetrical Or Asymmetrical</t>
  </si>
  <si>
    <t>Stapler, Binder Type</t>
  </si>
  <si>
    <t>Tissue, Interfolded Paper Tower</t>
  </si>
  <si>
    <t>Disposable plate</t>
  </si>
  <si>
    <t>Chocolate Bites Hazelnuts 50g</t>
  </si>
  <si>
    <t>Support to APB Development</t>
  </si>
  <si>
    <t>Bottled Ink (Blk, C, Y &amp; M)</t>
  </si>
  <si>
    <t>Workshop on Development of PAOSLL- Office supplies</t>
  </si>
  <si>
    <t>Toner Cartridge, Canon 2900</t>
  </si>
  <si>
    <t>Puncher, Heavy duty</t>
  </si>
  <si>
    <t>Paper Fastener</t>
  </si>
  <si>
    <t>Padding Glue</t>
  </si>
  <si>
    <t>Transparency Film (A4) Acetate @ 100s</t>
  </si>
  <si>
    <t>Support to APMC Awards and Decorations Board</t>
  </si>
  <si>
    <t>Support to APMC Promotion Board</t>
  </si>
  <si>
    <t>Support to APMC Schooling Board</t>
  </si>
  <si>
    <t>Antibacterial/disinfectant solution</t>
  </si>
  <si>
    <t>Liters</t>
  </si>
  <si>
    <t>Brooms</t>
  </si>
  <si>
    <t>Enhancement of Back up Data Server</t>
  </si>
  <si>
    <t>Multi-function Printer</t>
  </si>
  <si>
    <t>Keyboard/Mouse</t>
  </si>
  <si>
    <t>USB Condenser Microphone</t>
  </si>
  <si>
    <t>Document Scanner</t>
  </si>
  <si>
    <t>Uninterruptable Power Supply 650va</t>
  </si>
  <si>
    <t>Wireless Presenter</t>
  </si>
  <si>
    <t>Colored Printer</t>
  </si>
  <si>
    <t>Desktop</t>
  </si>
  <si>
    <t>APMC Enhancement of  ICT Equipment</t>
  </si>
  <si>
    <t>Desktop Computer</t>
  </si>
  <si>
    <t>Monochrome Printer</t>
  </si>
  <si>
    <t>Laptop</t>
  </si>
  <si>
    <t>Printer</t>
  </si>
  <si>
    <t>USB LAN Adaptor</t>
  </si>
  <si>
    <t>Switch 16port</t>
  </si>
  <si>
    <t>Wireless Router</t>
  </si>
  <si>
    <t>External Harddisk 1TB</t>
  </si>
  <si>
    <t>Enhancement of PARISv2 Workstation</t>
  </si>
  <si>
    <t>Enhancement of UPS</t>
  </si>
  <si>
    <t>OCAD Monthly meetings/conferences</t>
  </si>
  <si>
    <t>Asstd Fruits flavored candies</t>
  </si>
  <si>
    <t>Recognition of Personnel</t>
  </si>
  <si>
    <t>Memento</t>
  </si>
  <si>
    <t>Awards</t>
  </si>
  <si>
    <t>Rank Insignia</t>
  </si>
  <si>
    <t>Unit Patch</t>
  </si>
  <si>
    <t>Pastries Mamon Twin Pack</t>
  </si>
  <si>
    <t>Potato Chips Original 5.5 oz</t>
  </si>
  <si>
    <t>R &amp; M of ATO  (1,399,700.00)</t>
  </si>
  <si>
    <t>R &amp; M of BOQ 2 Building (1,399,700.00)</t>
  </si>
  <si>
    <t>R &amp; M of APMC Building (1,156,610.00)</t>
  </si>
  <si>
    <t>R&amp;M ofARO Luz/ATO Female Billeting</t>
  </si>
  <si>
    <t>Enhancement of Data Server</t>
  </si>
  <si>
    <t>Wireless Router Mesh</t>
  </si>
  <si>
    <t>UTP Cable CAT6</t>
  </si>
  <si>
    <t>RJ 45</t>
  </si>
  <si>
    <t>Windshield Wiper Motor Front</t>
  </si>
  <si>
    <t>R &amp; M of Vehicle - Hyundai H100  (938,000.00)</t>
  </si>
  <si>
    <t>Group discussions to review policies</t>
  </si>
  <si>
    <t>Snack AM</t>
  </si>
  <si>
    <t>Snack PM</t>
  </si>
  <si>
    <t>Morning Snack</t>
  </si>
  <si>
    <t>Afternoon Snack</t>
  </si>
  <si>
    <t>Support to NCO Council Meeting</t>
  </si>
  <si>
    <t>Snack (am)</t>
  </si>
  <si>
    <t>Snacks (pm)</t>
  </si>
  <si>
    <t>Conduct Review policies - EPCAD</t>
  </si>
  <si>
    <t>Support to APMC Financial Audit Committee</t>
  </si>
  <si>
    <t>Support to MFB-Pre-Management Audit</t>
  </si>
  <si>
    <t>Recognition of Birthday Celebrators</t>
  </si>
  <si>
    <t>Cakes</t>
  </si>
  <si>
    <t>Support to Funeral Services</t>
  </si>
  <si>
    <t>Bottled Water (1000ml)</t>
  </si>
  <si>
    <t>bottles</t>
  </si>
  <si>
    <t>Support to Pinning of Ranks of Newly Promoted Personnel</t>
  </si>
  <si>
    <t>Support to Retirement Ceremonies</t>
  </si>
  <si>
    <t>Support to EPCAD Deliberations</t>
  </si>
  <si>
    <t>Conduct of APMC-WIDE meetings (PBAC)</t>
  </si>
  <si>
    <t>TAP Organization Structure Development Review</t>
  </si>
  <si>
    <t>Snacks - (PM)</t>
  </si>
  <si>
    <t>APMC NCO Team Building &amp; NCO Night</t>
  </si>
  <si>
    <t>Snacks (am)</t>
  </si>
  <si>
    <t>Support to Review RAD Plans and Programs</t>
  </si>
  <si>
    <t>Bottled water (500ml)</t>
  </si>
  <si>
    <t>Conduct of Health Awareness Seminar for Men and Women</t>
  </si>
  <si>
    <t>Support to CMD Conferences (ISO/ ATR Review)</t>
  </si>
  <si>
    <t>Conduct of Officers' Reassignment Deliberation</t>
  </si>
  <si>
    <t>break fast</t>
  </si>
  <si>
    <t>Support to RAD Meetings and Conferences</t>
  </si>
  <si>
    <t>Support to APMC-Cultural Center Visitation</t>
  </si>
  <si>
    <t>Conduct of meetings GAD-(PBAC)</t>
  </si>
  <si>
    <t>Scantron Checking Machine Operation Orientation Training</t>
  </si>
  <si>
    <t>Lunch (x2days)</t>
  </si>
  <si>
    <t>BOX</t>
  </si>
  <si>
    <t>Snack  (x2xdays)</t>
  </si>
  <si>
    <t>ATO personnel AFPSAT Administration Training</t>
  </si>
  <si>
    <t>Procurement of ICT Equipments</t>
  </si>
  <si>
    <t>Keyboard</t>
  </si>
  <si>
    <t>Mouse, (optical wireless)</t>
  </si>
  <si>
    <t>Automatic Voltage Regulator</t>
  </si>
  <si>
    <t>Smart TV 43"</t>
  </si>
  <si>
    <t>R &amp; M of ICT</t>
  </si>
  <si>
    <t>`sset</t>
  </si>
  <si>
    <t>R&amp;M of Floors of Testing room</t>
  </si>
  <si>
    <t>bag</t>
  </si>
  <si>
    <t>Repainting of ATO Office</t>
  </si>
  <si>
    <t>Snack (x2)</t>
  </si>
  <si>
    <t>GAL</t>
  </si>
  <si>
    <t>Bathroom deodorizer, sampaguita, 100g</t>
  </si>
  <si>
    <t>PACKS</t>
  </si>
  <si>
    <t>Photopaper</t>
  </si>
  <si>
    <t>Tissue, 2-Ply</t>
  </si>
  <si>
    <t>Support for Office Supplies ARO Vis</t>
  </si>
  <si>
    <t>Sign Pen (Blue)</t>
  </si>
  <si>
    <t>Sign Pen (Black)</t>
  </si>
  <si>
    <t>Stapler Wire</t>
  </si>
  <si>
    <t>Ink 003</t>
  </si>
  <si>
    <t>BAG</t>
  </si>
  <si>
    <t>Tire</t>
  </si>
  <si>
    <t>Metal Stud 2"x3"x10"</t>
  </si>
  <si>
    <t>KLS</t>
  </si>
  <si>
    <t>Welding Rod</t>
  </si>
  <si>
    <t>Marine Flywood 1/4</t>
  </si>
  <si>
    <t>Squire Tube Tubular 2X8</t>
  </si>
  <si>
    <t>G.I Pipe #4</t>
  </si>
  <si>
    <t>mtr</t>
  </si>
  <si>
    <t>C-Purlins 2x3</t>
  </si>
  <si>
    <t>Hardieflex Board Lite 3.5mm</t>
  </si>
  <si>
    <t>Front wheel Bearing Inner</t>
  </si>
  <si>
    <t>Front wheel Bearing Outer</t>
  </si>
  <si>
    <t>R &amp; M of Vehicle - Ford Ranger-C3E414 (1,231,200.20.00)</t>
  </si>
  <si>
    <t>R &amp; M of Vehicle - Mitsubishi, Montero- YOG647 (1,590,000.00)</t>
  </si>
  <si>
    <t>R &amp; M of Vehicle - Hi-Lux - 110103 (1,154,700.00)</t>
  </si>
  <si>
    <t>R &amp; M of Vehicle - Hiace Van- A8G319 (1,444,000.00)</t>
  </si>
  <si>
    <t>R &amp; M of Vehicle - Ford Ranger-C3E412 (1,231,200.20)</t>
  </si>
  <si>
    <t>MOS</t>
  </si>
  <si>
    <t>Support to Internet Subscription ARO Min</t>
  </si>
  <si>
    <t>Support to Cable Subscription ARO Min</t>
  </si>
  <si>
    <t>R&amp;M of AROM Building</t>
  </si>
  <si>
    <t>SET</t>
  </si>
  <si>
    <t>Repair &amp; Maintenance of Vehicle -Toyota Hilux Conquest-S3B801 (2,123,000.00)</t>
  </si>
  <si>
    <t>Scoreboard and Dashboard Operationalization</t>
  </si>
  <si>
    <t>Strat-Com Plan Implementation and Workshop</t>
  </si>
  <si>
    <t>Perform Operationalization Workshop</t>
  </si>
  <si>
    <t>PAMU Scoreboard Validation</t>
  </si>
  <si>
    <t>Personal Scorecard Validation</t>
  </si>
  <si>
    <t>Document Security and Management Training</t>
  </si>
  <si>
    <t>Strategic Programs Development Workshop</t>
  </si>
  <si>
    <t>Workshop on Development of PAOSLL - Training</t>
  </si>
  <si>
    <t>BUNDLES</t>
  </si>
  <si>
    <t>Support to conduct of APMC- HADR</t>
  </si>
  <si>
    <t>AGP Validation</t>
  </si>
  <si>
    <t>PATRICK B DE VILLA</t>
  </si>
  <si>
    <t>Director APMC</t>
  </si>
  <si>
    <t xml:space="preserve"> The said project will be implemented on the 1st  and 2nd Qtr CY 2024</t>
  </si>
  <si>
    <t>Fort Andres Bonifacio, Taguig City</t>
  </si>
  <si>
    <t>ROY     M      GALIDO</t>
  </si>
  <si>
    <t>Brigadier  General    PA</t>
  </si>
  <si>
    <t>LEO  L  CADALIG</t>
  </si>
  <si>
    <t>Lieutenant General  PA</t>
  </si>
  <si>
    <t xml:space="preserve">                    Prepared By:</t>
  </si>
  <si>
    <t xml:space="preserve">                    LEO L CADALIG</t>
  </si>
  <si>
    <t xml:space="preserve">                    MAJ    (QMS) PA</t>
  </si>
  <si>
    <t xml:space="preserve">                    Logistics Officer</t>
  </si>
  <si>
    <t>COL       GSC (INF) PA</t>
  </si>
  <si>
    <t>Paper, Multi-copy, 80gsm, A4, 210mmx297mm</t>
  </si>
  <si>
    <t xml:space="preserve"> Isopropyl Alcohol, 70% </t>
  </si>
  <si>
    <t xml:space="preserve">Ethyl Alcohol, 70% </t>
  </si>
  <si>
    <t>Trash Bags</t>
  </si>
  <si>
    <t>Coffe Stereer</t>
  </si>
  <si>
    <t xml:space="preserve">Envelope, documentary for A4 Size Document </t>
  </si>
  <si>
    <t>Envelope, documentary for Legal Size Document</t>
  </si>
  <si>
    <r>
      <t>Paper, Multi-Copy, 80gsm, Legal, 216mmx330mm</t>
    </r>
    <r>
      <rPr>
        <sz val="11.2"/>
        <rFont val="Arial"/>
        <family val="2"/>
      </rPr>
      <t xml:space="preserve"> </t>
    </r>
  </si>
  <si>
    <r>
      <t>Paper, Multi-Copy, 70gsm, Legal, 216mmx330mm</t>
    </r>
    <r>
      <rPr>
        <sz val="11.2"/>
        <rFont val="Arial"/>
        <family val="2"/>
      </rPr>
      <t xml:space="preserve"> </t>
    </r>
  </si>
  <si>
    <t>Ink T6641, Black</t>
  </si>
  <si>
    <t>Ink T6642, Cyan</t>
  </si>
  <si>
    <t>Ink T6643, Magenta</t>
  </si>
  <si>
    <t>Ink T6644, Yellow</t>
  </si>
  <si>
    <t>Folder with Tab (A4)</t>
  </si>
  <si>
    <t>Folder with Tab (Legal)</t>
  </si>
  <si>
    <t>Multi-pupose, Glue 200 grams</t>
  </si>
  <si>
    <t>Sticky Note 3''x2''</t>
  </si>
  <si>
    <t>Sticky Note 3''x5''</t>
  </si>
  <si>
    <t>Sticky Note 3''x3''</t>
  </si>
  <si>
    <t>Tape Transparent 48mm</t>
  </si>
  <si>
    <t>Tape Transparent 24mm</t>
  </si>
  <si>
    <t>USB (1TB)</t>
  </si>
  <si>
    <t>USB (32GB)</t>
  </si>
  <si>
    <t xml:space="preserve"> Annual Procurement Plan (APP) FY 2024</t>
  </si>
  <si>
    <t>Support for disease Mitigation and Prevention Activities</t>
  </si>
  <si>
    <t>Rental Equipment (Photocopy Machines, Printers with inks)</t>
  </si>
  <si>
    <t>Officer Career Advisory Information System Training</t>
  </si>
  <si>
    <t>EP Career Advisory Information System Training</t>
  </si>
  <si>
    <t>Remote/Onsite Audit</t>
  </si>
  <si>
    <t>Unit Surveillance Audit Trainings/Workshop</t>
  </si>
  <si>
    <t>Recruitment Data Management and Information System Training</t>
  </si>
  <si>
    <t>Recruitment Division Enhancement Training of Recruitment NCO</t>
  </si>
  <si>
    <t>PC</t>
  </si>
  <si>
    <t>Pastries Mamon Twin Packv</t>
  </si>
  <si>
    <t>Soda Can 320ML/24pcs</t>
  </si>
  <si>
    <t>Mon</t>
  </si>
  <si>
    <t>pac</t>
  </si>
  <si>
    <t>Soda Can 320ml/24pcs</t>
  </si>
  <si>
    <t>pak</t>
  </si>
  <si>
    <t>Cupcakesack</t>
  </si>
  <si>
    <t>Support to Pre-Screening and Registrations of Pre-Entry</t>
  </si>
  <si>
    <t>Highlighter Pen</t>
  </si>
  <si>
    <t>Notebook, stenographer 60 sheets</t>
  </si>
  <si>
    <t>DATE: 28 December 2023</t>
  </si>
  <si>
    <t>Quarterly</t>
  </si>
  <si>
    <t>1st &amp; 2nd Quarter</t>
  </si>
  <si>
    <t>1st - 3rd Quarter</t>
  </si>
  <si>
    <t>BENJAMIN     L    HAO</t>
  </si>
  <si>
    <t>GAA CY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</si>
</sst>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[$-3409]dd\-mmm\-yy;@"/>
    <numFmt numFmtId="166" formatCode="0_ ;\-0\ "/>
  </numFmts>
  <fonts count="48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8"/>
      <name val="Arial1"/>
    </font>
    <font>
      <sz val="8"/>
      <color indexed="8"/>
      <name val="Arial1"/>
    </font>
    <font>
      <sz val="12"/>
      <color indexed="8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1"/>
    </font>
    <font>
      <sz val="14"/>
      <name val="Arial1"/>
    </font>
    <font>
      <sz val="14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6"/>
      <color theme="1"/>
      <name val="Arial"/>
      <family val="2"/>
    </font>
    <font>
      <sz val="26"/>
      <color indexed="8"/>
      <name val="Arial"/>
      <family val="2"/>
    </font>
    <font>
      <sz val="11.2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1"/>
    <xf numFmtId="4" fontId="2" fillId="0" borderId="1"/>
    <xf numFmtId="164" fontId="5" fillId="0" borderId="0" applyFont="0" applyFill="0" applyBorder="0" applyAlignment="0" applyProtection="0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</cellStyleXfs>
  <cellXfs count="25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37" fontId="4" fillId="0" borderId="2" xfId="0" applyNumberFormat="1" applyFont="1" applyBorder="1" applyAlignment="1">
      <alignment horizontal="center" vertical="center"/>
    </xf>
    <xf numFmtId="0" fontId="6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0" fillId="5" borderId="1" xfId="0" applyFill="1" applyBorder="1" applyProtection="1">
      <protection locked="0"/>
    </xf>
    <xf numFmtId="165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4" fontId="0" fillId="5" borderId="1" xfId="0" applyNumberFormat="1" applyFill="1" applyBorder="1" applyAlignment="1" applyProtection="1">
      <alignment horizontal="right" vertical="center"/>
      <protection locked="0"/>
    </xf>
    <xf numFmtId="0" fontId="7" fillId="5" borderId="1" xfId="0" applyFont="1" applyFill="1" applyBorder="1" applyAlignment="1" applyProtection="1">
      <alignment horizontal="right"/>
      <protection locked="0"/>
    </xf>
    <xf numFmtId="0" fontId="7" fillId="6" borderId="1" xfId="0" applyFont="1" applyFill="1" applyBorder="1" applyProtection="1">
      <protection locked="0"/>
    </xf>
    <xf numFmtId="164" fontId="7" fillId="5" borderId="1" xfId="3" applyFont="1" applyFill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6" borderId="0" xfId="0" applyFont="1" applyFill="1" applyProtection="1">
      <protection locked="0"/>
    </xf>
    <xf numFmtId="165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4" fontId="0" fillId="5" borderId="0" xfId="0" applyNumberFormat="1" applyFill="1" applyAlignment="1" applyProtection="1">
      <alignment horizontal="right" vertical="center"/>
      <protection locked="0"/>
    </xf>
    <xf numFmtId="0" fontId="7" fillId="5" borderId="0" xfId="0" applyFont="1" applyFill="1" applyAlignment="1" applyProtection="1">
      <alignment horizontal="right"/>
      <protection locked="0"/>
    </xf>
    <xf numFmtId="0" fontId="7" fillId="6" borderId="0" xfId="0" applyFont="1" applyFill="1" applyProtection="1">
      <protection locked="0"/>
    </xf>
    <xf numFmtId="0" fontId="7" fillId="5" borderId="0" xfId="0" applyFont="1" applyFill="1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4" fontId="3" fillId="4" borderId="2" xfId="3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3" borderId="2" xfId="0" applyFont="1" applyFill="1" applyBorder="1" applyAlignment="1">
      <alignment horizontal="center"/>
    </xf>
    <xf numFmtId="0" fontId="18" fillId="0" borderId="0" xfId="0" applyFont="1" applyAlignment="1" applyProtection="1">
      <alignment horizontal="left" vertical="center"/>
      <protection locked="0"/>
    </xf>
    <xf numFmtId="0" fontId="16" fillId="3" borderId="2" xfId="0" applyFont="1" applyFill="1" applyBorder="1"/>
    <xf numFmtId="164" fontId="16" fillId="0" borderId="0" xfId="3" applyFont="1"/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0" borderId="2" xfId="0" applyFont="1" applyBorder="1"/>
    <xf numFmtId="40" fontId="4" fillId="0" borderId="2" xfId="0" applyNumberFormat="1" applyFont="1" applyBorder="1" applyAlignment="1">
      <alignment vertical="center"/>
    </xf>
    <xf numFmtId="164" fontId="3" fillId="4" borderId="2" xfId="3" applyFont="1" applyFill="1" applyBorder="1" applyAlignment="1">
      <alignment horizontal="center" vertical="center" wrapText="1"/>
    </xf>
    <xf numFmtId="166" fontId="3" fillId="4" borderId="2" xfId="3" applyNumberFormat="1" applyFont="1" applyFill="1" applyBorder="1" applyAlignment="1">
      <alignment horizontal="center" vertical="center" wrapText="1"/>
    </xf>
    <xf numFmtId="3" fontId="16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164" fontId="16" fillId="0" borderId="0" xfId="0" applyNumberFormat="1" applyFont="1"/>
    <xf numFmtId="0" fontId="16" fillId="0" borderId="0" xfId="0" applyFont="1" applyAlignment="1">
      <alignment horizontal="left" vertical="center"/>
    </xf>
    <xf numFmtId="0" fontId="21" fillId="0" borderId="0" xfId="0" applyFont="1"/>
    <xf numFmtId="0" fontId="20" fillId="0" borderId="0" xfId="0" applyFont="1"/>
    <xf numFmtId="0" fontId="16" fillId="0" borderId="1" xfId="0" applyFont="1" applyBorder="1" applyAlignment="1">
      <alignment horizontal="center" vertical="center"/>
    </xf>
    <xf numFmtId="3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8" fillId="5" borderId="0" xfId="0" applyFont="1" applyFill="1" applyAlignment="1" applyProtection="1">
      <alignment horizontal="left"/>
      <protection locked="0"/>
    </xf>
    <xf numFmtId="165" fontId="28" fillId="5" borderId="0" xfId="0" applyNumberFormat="1" applyFont="1" applyFill="1" applyAlignment="1" applyProtection="1">
      <alignment horizontal="left"/>
      <protection locked="0"/>
    </xf>
    <xf numFmtId="4" fontId="28" fillId="5" borderId="0" xfId="0" applyNumberFormat="1" applyFont="1" applyFill="1" applyAlignment="1" applyProtection="1">
      <alignment horizontal="left" vertical="center"/>
      <protection locked="0"/>
    </xf>
    <xf numFmtId="0" fontId="28" fillId="6" borderId="0" xfId="0" applyFont="1" applyFill="1" applyAlignment="1" applyProtection="1">
      <alignment horizontal="left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left"/>
      <protection locked="0"/>
    </xf>
    <xf numFmtId="0" fontId="6" fillId="5" borderId="0" xfId="0" applyFont="1" applyFill="1" applyAlignment="1" applyProtection="1">
      <alignment horizontal="center" vertical="top" wrapText="1"/>
      <protection locked="0"/>
    </xf>
    <xf numFmtId="0" fontId="27" fillId="5" borderId="7" xfId="0" applyFont="1" applyFill="1" applyBorder="1" applyAlignment="1">
      <alignment horizontal="center" vertical="center" wrapText="1"/>
    </xf>
    <xf numFmtId="165" fontId="27" fillId="5" borderId="7" xfId="0" applyNumberFormat="1" applyFont="1" applyFill="1" applyBorder="1" applyAlignment="1">
      <alignment horizontal="center" vertical="center" wrapText="1"/>
    </xf>
    <xf numFmtId="4" fontId="27" fillId="5" borderId="7" xfId="0" applyNumberFormat="1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9" fillId="5" borderId="0" xfId="0" applyFont="1" applyFill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165" fontId="28" fillId="5" borderId="10" xfId="0" applyNumberFormat="1" applyFont="1" applyFill="1" applyBorder="1" applyAlignment="1" applyProtection="1">
      <alignment horizontal="center" vertical="center"/>
      <protection locked="0"/>
    </xf>
    <xf numFmtId="0" fontId="28" fillId="5" borderId="2" xfId="0" applyFont="1" applyFill="1" applyBorder="1" applyAlignment="1" applyProtection="1">
      <alignment horizontal="center" vertical="center"/>
      <protection locked="0"/>
    </xf>
    <xf numFmtId="4" fontId="28" fillId="5" borderId="10" xfId="0" applyNumberFormat="1" applyFont="1" applyFill="1" applyBorder="1" applyAlignment="1" applyProtection="1">
      <alignment horizontal="right" vertical="center"/>
      <protection locked="0"/>
    </xf>
    <xf numFmtId="4" fontId="19" fillId="0" borderId="1" xfId="0" applyNumberFormat="1" applyFont="1" applyBorder="1" applyAlignment="1" applyProtection="1">
      <alignment horizontal="right" vertical="center"/>
      <protection locked="0"/>
    </xf>
    <xf numFmtId="4" fontId="19" fillId="0" borderId="2" xfId="0" applyNumberFormat="1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165" fontId="28" fillId="5" borderId="2" xfId="0" applyNumberFormat="1" applyFont="1" applyFill="1" applyBorder="1" applyAlignment="1" applyProtection="1">
      <alignment horizontal="center" vertical="center"/>
      <protection locked="0"/>
    </xf>
    <xf numFmtId="4" fontId="28" fillId="5" borderId="2" xfId="0" applyNumberFormat="1" applyFont="1" applyFill="1" applyBorder="1" applyAlignment="1" applyProtection="1">
      <alignment horizontal="right" vertical="center"/>
      <protection locked="0"/>
    </xf>
    <xf numFmtId="40" fontId="18" fillId="0" borderId="12" xfId="0" applyNumberFormat="1" applyFont="1" applyBorder="1" applyAlignment="1" applyProtection="1">
      <alignment horizontal="right" vertical="center"/>
      <protection locked="0"/>
    </xf>
    <xf numFmtId="4" fontId="28" fillId="5" borderId="12" xfId="0" applyNumberFormat="1" applyFont="1" applyFill="1" applyBorder="1" applyAlignment="1" applyProtection="1">
      <alignment horizontal="right" vertical="center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165" fontId="18" fillId="5" borderId="2" xfId="0" applyNumberFormat="1" applyFont="1" applyFill="1" applyBorder="1" applyAlignment="1" applyProtection="1">
      <alignment horizontal="center" vertical="center"/>
      <protection locked="0"/>
    </xf>
    <xf numFmtId="4" fontId="18" fillId="5" borderId="2" xfId="0" applyNumberFormat="1" applyFont="1" applyFill="1" applyBorder="1" applyAlignment="1" applyProtection="1">
      <alignment horizontal="right" vertical="center"/>
      <protection locked="0"/>
    </xf>
    <xf numFmtId="4" fontId="18" fillId="0" borderId="2" xfId="0" applyNumberFormat="1" applyFont="1" applyBorder="1" applyAlignment="1" applyProtection="1">
      <alignment horizontal="right"/>
      <protection locked="0"/>
    </xf>
    <xf numFmtId="0" fontId="30" fillId="5" borderId="0" xfId="0" applyFont="1" applyFill="1" applyAlignment="1" applyProtection="1">
      <alignment horizontal="center"/>
      <protection locked="0"/>
    </xf>
    <xf numFmtId="0" fontId="19" fillId="5" borderId="13" xfId="0" applyFont="1" applyFill="1" applyBorder="1" applyProtection="1">
      <protection locked="0"/>
    </xf>
    <xf numFmtId="0" fontId="19" fillId="5" borderId="14" xfId="0" applyFont="1" applyFill="1" applyBorder="1" applyProtection="1">
      <protection locked="0"/>
    </xf>
    <xf numFmtId="0" fontId="27" fillId="5" borderId="14" xfId="0" applyFont="1" applyFill="1" applyBorder="1" applyAlignment="1" applyProtection="1">
      <alignment horizontal="center" vertical="center"/>
      <protection locked="0"/>
    </xf>
    <xf numFmtId="165" fontId="19" fillId="5" borderId="14" xfId="0" applyNumberFormat="1" applyFont="1" applyFill="1" applyBorder="1" applyAlignment="1" applyProtection="1">
      <alignment horizontal="center"/>
      <protection locked="0"/>
    </xf>
    <xf numFmtId="0" fontId="19" fillId="5" borderId="14" xfId="0" applyFont="1" applyFill="1" applyBorder="1" applyAlignment="1" applyProtection="1">
      <alignment horizontal="center"/>
      <protection locked="0"/>
    </xf>
    <xf numFmtId="4" fontId="27" fillId="0" borderId="10" xfId="0" applyNumberFormat="1" applyFont="1" applyBorder="1" applyAlignment="1" applyProtection="1">
      <alignment horizontal="right"/>
      <protection locked="0"/>
    </xf>
    <xf numFmtId="0" fontId="28" fillId="6" borderId="2" xfId="0" applyFont="1" applyFill="1" applyBorder="1" applyProtection="1">
      <protection locked="0"/>
    </xf>
    <xf numFmtId="164" fontId="28" fillId="5" borderId="15" xfId="3" applyFont="1" applyFill="1" applyBorder="1" applyProtection="1">
      <protection locked="0"/>
    </xf>
    <xf numFmtId="0" fontId="31" fillId="5" borderId="0" xfId="0" applyFont="1" applyFill="1" applyProtection="1">
      <protection locked="0"/>
    </xf>
    <xf numFmtId="4" fontId="19" fillId="0" borderId="4" xfId="0" applyNumberFormat="1" applyFont="1" applyBorder="1" applyAlignment="1" applyProtection="1">
      <alignment horizontal="right"/>
      <protection locked="0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3" fillId="5" borderId="0" xfId="0" applyFont="1" applyFill="1" applyProtection="1"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4" fontId="34" fillId="0" borderId="0" xfId="0" applyNumberFormat="1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right"/>
      <protection locked="0"/>
    </xf>
    <xf numFmtId="164" fontId="34" fillId="0" borderId="0" xfId="3" applyFont="1" applyProtection="1">
      <protection locked="0"/>
    </xf>
    <xf numFmtId="0" fontId="35" fillId="5" borderId="0" xfId="0" applyFont="1" applyFill="1" applyProtection="1">
      <protection locked="0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4" fontId="36" fillId="0" borderId="0" xfId="0" applyNumberFormat="1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1" fontId="34" fillId="0" borderId="2" xfId="3" quotePrefix="1" applyNumberFormat="1" applyFont="1" applyFill="1" applyBorder="1" applyAlignment="1">
      <alignment horizontal="center" vertical="center"/>
    </xf>
    <xf numFmtId="1" fontId="34" fillId="0" borderId="2" xfId="3" applyNumberFormat="1" applyFont="1" applyFill="1" applyBorder="1" applyAlignment="1">
      <alignment horizontal="center" vertical="center"/>
    </xf>
    <xf numFmtId="164" fontId="34" fillId="0" borderId="2" xfId="3" quotePrefix="1" applyFont="1" applyFill="1" applyBorder="1" applyAlignment="1">
      <alignment horizontal="center" vertical="center"/>
    </xf>
    <xf numFmtId="164" fontId="19" fillId="0" borderId="2" xfId="3" quotePrefix="1" applyFont="1" applyFill="1" applyBorder="1" applyAlignment="1">
      <alignment horizontal="right" vertical="center"/>
    </xf>
    <xf numFmtId="164" fontId="19" fillId="0" borderId="2" xfId="3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164" fontId="16" fillId="3" borderId="2" xfId="3" applyFont="1" applyFill="1" applyBorder="1"/>
    <xf numFmtId="0" fontId="11" fillId="0" borderId="1" xfId="4" applyFont="1" applyAlignment="1">
      <alignment vertical="center"/>
    </xf>
    <xf numFmtId="0" fontId="12" fillId="0" borderId="0" xfId="0" applyFont="1"/>
    <xf numFmtId="0" fontId="13" fillId="0" borderId="1" xfId="4" applyFont="1" applyAlignment="1">
      <alignment vertical="center"/>
    </xf>
    <xf numFmtId="0" fontId="14" fillId="0" borderId="0" xfId="0" applyFont="1" applyAlignment="1">
      <alignment vertical="center" wrapText="1"/>
    </xf>
    <xf numFmtId="0" fontId="22" fillId="0" borderId="0" xfId="0" applyFont="1"/>
    <xf numFmtId="0" fontId="20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" fontId="34" fillId="0" borderId="2" xfId="0" applyNumberFormat="1" applyFont="1" applyBorder="1" applyAlignment="1">
      <alignment horizontal="center" vertical="center" wrapText="1"/>
    </xf>
    <xf numFmtId="1" fontId="36" fillId="0" borderId="2" xfId="0" applyNumberFormat="1" applyFont="1" applyBorder="1" applyAlignment="1">
      <alignment horizontal="center" vertical="center" wrapText="1"/>
    </xf>
    <xf numFmtId="1" fontId="34" fillId="0" borderId="0" xfId="0" applyNumberFormat="1" applyFont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64" fontId="34" fillId="0" borderId="2" xfId="3" applyFont="1" applyFill="1" applyBorder="1" applyAlignment="1">
      <alignment horizontal="center" vertical="center" wrapText="1"/>
    </xf>
    <xf numFmtId="1" fontId="23" fillId="0" borderId="2" xfId="0" quotePrefix="1" applyNumberFormat="1" applyFont="1" applyBorder="1" applyAlignment="1">
      <alignment horizontal="center" vertical="center"/>
    </xf>
    <xf numFmtId="4" fontId="36" fillId="0" borderId="2" xfId="0" applyNumberFormat="1" applyFont="1" applyBorder="1" applyAlignment="1">
      <alignment horizontal="center" vertical="center"/>
    </xf>
    <xf numFmtId="37" fontId="33" fillId="0" borderId="2" xfId="0" applyNumberFormat="1" applyFont="1" applyBorder="1" applyAlignment="1">
      <alignment horizontal="center" vertical="center" wrapText="1"/>
    </xf>
    <xf numFmtId="37" fontId="36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41" fillId="0" borderId="0" xfId="0" applyFont="1"/>
    <xf numFmtId="0" fontId="1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4" fontId="18" fillId="0" borderId="2" xfId="3" applyFont="1" applyFill="1" applyBorder="1" applyAlignment="1">
      <alignment horizontal="center" vertical="center" wrapText="1"/>
    </xf>
    <xf numFmtId="164" fontId="39" fillId="0" borderId="2" xfId="3" applyFont="1" applyFill="1" applyBorder="1" applyAlignment="1">
      <alignment horizontal="right" vertical="center" wrapText="1"/>
    </xf>
    <xf numFmtId="164" fontId="28" fillId="0" borderId="0" xfId="3" applyFont="1" applyFill="1" applyAlignment="1">
      <alignment horizontal="right" vertical="center"/>
    </xf>
    <xf numFmtId="164" fontId="19" fillId="0" borderId="2" xfId="3" applyFont="1" applyFill="1" applyBorder="1" applyAlignment="1">
      <alignment horizontal="center" vertical="center" wrapText="1"/>
    </xf>
    <xf numFmtId="164" fontId="19" fillId="0" borderId="0" xfId="3" applyFont="1" applyFill="1" applyAlignment="1">
      <alignment horizontal="right" vertical="center"/>
    </xf>
    <xf numFmtId="164" fontId="39" fillId="0" borderId="2" xfId="3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horizontal="right" vertical="center" wrapText="1"/>
    </xf>
    <xf numFmtId="164" fontId="39" fillId="0" borderId="0" xfId="3" applyFont="1" applyFill="1" applyAlignment="1">
      <alignment horizontal="right" vertical="center"/>
    </xf>
    <xf numFmtId="164" fontId="39" fillId="0" borderId="0" xfId="3" applyFont="1" applyFill="1" applyAlignment="1">
      <alignment horizontal="right"/>
    </xf>
    <xf numFmtId="0" fontId="26" fillId="0" borderId="0" xfId="0" applyFont="1"/>
    <xf numFmtId="164" fontId="26" fillId="0" borderId="0" xfId="3" applyFont="1" applyFill="1"/>
    <xf numFmtId="0" fontId="37" fillId="0" borderId="0" xfId="0" applyFont="1"/>
    <xf numFmtId="4" fontId="38" fillId="0" borderId="0" xfId="0" applyNumberFormat="1" applyFont="1" applyAlignment="1">
      <alignment horizontal="right"/>
    </xf>
    <xf numFmtId="4" fontId="12" fillId="0" borderId="0" xfId="0" applyNumberFormat="1" applyFont="1"/>
    <xf numFmtId="0" fontId="16" fillId="0" borderId="2" xfId="0" applyFont="1" applyBorder="1" applyAlignment="1">
      <alignment horizontal="center"/>
    </xf>
    <xf numFmtId="0" fontId="4" fillId="0" borderId="2" xfId="8" applyFont="1" applyBorder="1" applyAlignment="1">
      <alignment vertical="center" wrapText="1"/>
    </xf>
    <xf numFmtId="37" fontId="4" fillId="0" borderId="2" xfId="8" applyNumberFormat="1" applyFont="1" applyBorder="1" applyAlignment="1">
      <alignment horizontal="center" vertical="center"/>
    </xf>
    <xf numFmtId="0" fontId="4" fillId="0" borderId="2" xfId="8" applyFont="1" applyBorder="1" applyAlignment="1">
      <alignment horizontal="center" vertical="center" wrapText="1"/>
    </xf>
    <xf numFmtId="40" fontId="4" fillId="0" borderId="2" xfId="8" applyNumberFormat="1" applyFont="1" applyBorder="1" applyAlignment="1">
      <alignment vertical="center"/>
    </xf>
    <xf numFmtId="0" fontId="16" fillId="0" borderId="2" xfId="8" applyFont="1" applyBorder="1"/>
    <xf numFmtId="0" fontId="4" fillId="0" borderId="2" xfId="9" applyFont="1" applyBorder="1" applyAlignment="1">
      <alignment vertical="center" wrapText="1"/>
    </xf>
    <xf numFmtId="37" fontId="4" fillId="0" borderId="2" xfId="9" applyNumberFormat="1" applyFont="1" applyBorder="1" applyAlignment="1">
      <alignment horizontal="center" vertical="center"/>
    </xf>
    <xf numFmtId="0" fontId="4" fillId="0" borderId="2" xfId="9" applyFont="1" applyBorder="1" applyAlignment="1">
      <alignment horizontal="center" vertical="center" wrapText="1"/>
    </xf>
    <xf numFmtId="40" fontId="4" fillId="0" borderId="2" xfId="9" applyNumberFormat="1" applyFont="1" applyBorder="1" applyAlignment="1">
      <alignment vertical="center"/>
    </xf>
    <xf numFmtId="0" fontId="16" fillId="0" borderId="2" xfId="9" applyFont="1" applyBorder="1"/>
    <xf numFmtId="164" fontId="16" fillId="0" borderId="1" xfId="3" applyFont="1" applyFill="1" applyBorder="1" applyAlignment="1">
      <alignment horizontal="center" vertical="center"/>
    </xf>
    <xf numFmtId="164" fontId="16" fillId="0" borderId="2" xfId="3" applyFont="1" applyBorder="1"/>
    <xf numFmtId="164" fontId="16" fillId="0" borderId="2" xfId="0" applyNumberFormat="1" applyFont="1" applyBorder="1"/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4" fillId="4" borderId="2" xfId="3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 wrapText="1"/>
    </xf>
    <xf numFmtId="37" fontId="3" fillId="4" borderId="2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0" fontId="4" fillId="0" borderId="2" xfId="10" applyFont="1" applyBorder="1" applyAlignment="1">
      <alignment vertical="center" wrapText="1"/>
    </xf>
    <xf numFmtId="40" fontId="4" fillId="0" borderId="2" xfId="10" applyNumberFormat="1" applyFont="1" applyBorder="1" applyAlignment="1">
      <alignment vertical="center"/>
    </xf>
    <xf numFmtId="0" fontId="16" fillId="0" borderId="2" xfId="10" applyFont="1" applyBorder="1"/>
    <xf numFmtId="164" fontId="21" fillId="0" borderId="0" xfId="3" applyFont="1" applyAlignment="1">
      <alignment horizontal="center" vertical="center"/>
    </xf>
    <xf numFmtId="164" fontId="4" fillId="0" borderId="2" xfId="3" applyFont="1" applyBorder="1" applyAlignment="1">
      <alignment horizontal="center" vertical="center"/>
    </xf>
    <xf numFmtId="164" fontId="4" fillId="0" borderId="2" xfId="3" applyFont="1" applyBorder="1" applyAlignment="1">
      <alignment vertical="center"/>
    </xf>
    <xf numFmtId="164" fontId="4" fillId="2" borderId="2" xfId="3" applyFont="1" applyFill="1" applyBorder="1" applyAlignment="1">
      <alignment vertical="center"/>
    </xf>
    <xf numFmtId="164" fontId="3" fillId="3" borderId="2" xfId="3" applyFont="1" applyFill="1" applyBorder="1" applyAlignment="1">
      <alignment vertical="center"/>
    </xf>
    <xf numFmtId="164" fontId="16" fillId="0" borderId="0" xfId="3" applyFont="1" applyAlignment="1"/>
    <xf numFmtId="164" fontId="4" fillId="0" borderId="2" xfId="3" applyFont="1" applyBorder="1" applyAlignment="1">
      <alignment horizontal="right" vertical="center"/>
    </xf>
    <xf numFmtId="164" fontId="3" fillId="4" borderId="2" xfId="3" applyFont="1" applyFill="1" applyBorder="1" applyAlignment="1">
      <alignment vertical="center"/>
    </xf>
    <xf numFmtId="164" fontId="17" fillId="0" borderId="0" xfId="3" applyFont="1" applyAlignment="1"/>
    <xf numFmtId="166" fontId="4" fillId="0" borderId="2" xfId="3" applyNumberFormat="1" applyFont="1" applyBorder="1" applyAlignment="1">
      <alignment horizontal="center" vertical="center"/>
    </xf>
    <xf numFmtId="0" fontId="4" fillId="0" borderId="2" xfId="10" applyFont="1" applyBorder="1" applyAlignment="1">
      <alignment horizontal="center" vertical="center" wrapText="1"/>
    </xf>
    <xf numFmtId="37" fontId="4" fillId="0" borderId="2" xfId="10" applyNumberFormat="1" applyFont="1" applyBorder="1" applyAlignment="1">
      <alignment horizontal="center" vertical="center"/>
    </xf>
    <xf numFmtId="164" fontId="47" fillId="3" borderId="2" xfId="0" applyNumberFormat="1" applyFont="1" applyFill="1" applyBorder="1" applyAlignment="1">
      <alignment vertical="center"/>
    </xf>
    <xf numFmtId="164" fontId="18" fillId="0" borderId="2" xfId="3" applyFont="1" applyBorder="1" applyAlignment="1">
      <alignment vertical="center"/>
    </xf>
    <xf numFmtId="164" fontId="10" fillId="0" borderId="2" xfId="3" quotePrefix="1" applyFont="1" applyFill="1" applyBorder="1" applyAlignment="1">
      <alignment horizontal="right" vertical="center"/>
    </xf>
    <xf numFmtId="164" fontId="18" fillId="0" borderId="0" xfId="3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vertical="center" wrapText="1"/>
    </xf>
    <xf numFmtId="0" fontId="3" fillId="2" borderId="2" xfId="8" applyFont="1" applyFill="1" applyBorder="1" applyAlignment="1">
      <alignment horizontal="center" vertical="center" wrapText="1"/>
    </xf>
    <xf numFmtId="164" fontId="3" fillId="2" borderId="2" xfId="3" applyFont="1" applyFill="1" applyBorder="1" applyAlignment="1">
      <alignment vertical="center"/>
    </xf>
    <xf numFmtId="0" fontId="3" fillId="2" borderId="2" xfId="9" applyFont="1" applyFill="1" applyBorder="1" applyAlignment="1">
      <alignment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0" xfId="0" applyFont="1"/>
    <xf numFmtId="37" fontId="4" fillId="0" borderId="2" xfId="0" applyNumberFormat="1" applyFont="1" applyBorder="1" applyAlignment="1">
      <alignment vertical="center"/>
    </xf>
    <xf numFmtId="164" fontId="16" fillId="0" borderId="0" xfId="3" applyFont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3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28" fillId="5" borderId="10" xfId="0" applyFont="1" applyFill="1" applyBorder="1" applyAlignment="1" applyProtection="1">
      <alignment vertical="center"/>
      <protection locked="0"/>
    </xf>
    <xf numFmtId="0" fontId="28" fillId="5" borderId="2" xfId="0" applyFont="1" applyFill="1" applyBorder="1" applyAlignment="1" applyProtection="1">
      <alignment vertical="center"/>
      <protection locked="0"/>
    </xf>
    <xf numFmtId="0" fontId="18" fillId="5" borderId="2" xfId="0" applyFont="1" applyFill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 wrapText="1"/>
      <protection locked="0"/>
    </xf>
    <xf numFmtId="0" fontId="28" fillId="5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/>
    </xf>
    <xf numFmtId="0" fontId="0" fillId="5" borderId="1" xfId="0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 vertical="center"/>
    </xf>
    <xf numFmtId="0" fontId="27" fillId="5" borderId="4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2" xfId="0" applyFont="1" applyBorder="1" applyAlignment="1">
      <alignment horizontal="center" vertical="center"/>
    </xf>
    <xf numFmtId="37" fontId="4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0" xfId="0" applyFont="1"/>
    <xf numFmtId="0" fontId="33" fillId="0" borderId="0" xfId="0" applyFont="1" applyAlignment="1">
      <alignment horizontal="center" vertical="center" wrapText="1"/>
    </xf>
    <xf numFmtId="0" fontId="21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22" fillId="0" borderId="0" xfId="0" applyFont="1"/>
    <xf numFmtId="0" fontId="40" fillId="0" borderId="2" xfId="0" applyFont="1" applyBorder="1" applyAlignment="1">
      <alignment vertical="center" wrapText="1"/>
    </xf>
    <xf numFmtId="0" fontId="22" fillId="0" borderId="16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41" fillId="0" borderId="0" xfId="0" applyFont="1"/>
    <xf numFmtId="0" fontId="43" fillId="0" borderId="0" xfId="0" applyFont="1" applyAlignment="1">
      <alignment horizontal="center" vertical="center" wrapText="1"/>
    </xf>
    <xf numFmtId="0" fontId="45" fillId="0" borderId="0" xfId="0" applyFont="1"/>
    <xf numFmtId="0" fontId="42" fillId="0" borderId="1" xfId="4" applyFont="1" applyAlignment="1">
      <alignment horizontal="center" vertical="center"/>
    </xf>
    <xf numFmtId="0" fontId="43" fillId="0" borderId="1" xfId="4" applyFont="1" applyAlignment="1">
      <alignment horizontal="center" vertical="center"/>
    </xf>
    <xf numFmtId="0" fontId="44" fillId="0" borderId="1" xfId="4" applyFont="1" applyAlignment="1">
      <alignment horizontal="center" vertical="center"/>
    </xf>
  </cellXfs>
  <cellStyles count="11">
    <cellStyle name="body_style" xfId="2"/>
    <cellStyle name="Comma" xfId="3" builtinId="3"/>
    <cellStyle name="header_label_style" xfId="1"/>
    <cellStyle name="Normal" xfId="0" builtinId="0"/>
    <cellStyle name="Normal 2" xfId="4"/>
    <cellStyle name="Normal 3" xfId="6"/>
    <cellStyle name="Normal 4" xfId="5"/>
    <cellStyle name="Normal 5" xfId="7"/>
    <cellStyle name="Normal 6" xfId="8"/>
    <cellStyle name="Normal 7" xfId="9"/>
    <cellStyle name="Normal 8" xfId="10"/>
  </cellStyles>
  <dxfs count="5"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NEW%20APP%20Format%20(RA-11469)-HAPM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PMC_APP"/>
      <sheetName val="HAPMC_PPMP"/>
      <sheetName val="HAPMC_SPI"/>
      <sheetName val="how_to_fill_out-definitions"/>
      <sheetName val="Sheet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Competitive Bidding</v>
          </cell>
        </row>
        <row r="2">
          <cell r="A2" t="str">
            <v>Limited Source Bidding</v>
          </cell>
        </row>
        <row r="5">
          <cell r="A5" t="str">
            <v>Shopping</v>
          </cell>
        </row>
        <row r="6">
          <cell r="A6" t="str">
            <v>NP-53.1 Two Failed Biddings</v>
          </cell>
        </row>
        <row r="15">
          <cell r="A15" t="str">
            <v>NP-53.9 - Small Value Procurement</v>
          </cell>
        </row>
        <row r="17">
          <cell r="A17" t="str">
            <v>NP-53.11 NGO Participation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showWhiteSpace="0" view="pageLayout" zoomScale="64" zoomScaleNormal="100" zoomScalePageLayoutView="64" workbookViewId="0">
      <selection activeCell="G12" sqref="G12"/>
    </sheetView>
  </sheetViews>
  <sheetFormatPr defaultColWidth="9.5703125" defaultRowHeight="15"/>
  <cols>
    <col min="1" max="1" width="21.7109375" style="7" customWidth="1"/>
    <col min="2" max="2" width="29.28515625" style="7" customWidth="1"/>
    <col min="3" max="3" width="12" style="7" customWidth="1"/>
    <col min="4" max="4" width="44.5703125" style="7" customWidth="1"/>
    <col min="5" max="5" width="20.85546875" style="20" customWidth="1"/>
    <col min="6" max="6" width="16.42578125" style="21" customWidth="1"/>
    <col min="7" max="7" width="22.140625" style="20" customWidth="1"/>
    <col min="8" max="8" width="21.28515625" style="20" customWidth="1"/>
    <col min="9" max="9" width="11.28515625" style="21" customWidth="1"/>
    <col min="10" max="10" width="21.85546875" style="22" customWidth="1"/>
    <col min="11" max="11" width="20.42578125" style="23" customWidth="1"/>
    <col min="12" max="12" width="6" style="24" customWidth="1"/>
    <col min="13" max="13" width="45.85546875" style="25" customWidth="1"/>
    <col min="14" max="16384" width="9.5703125" style="7"/>
  </cols>
  <sheetData>
    <row r="1" spans="1:13" ht="19.5" customHeight="1">
      <c r="A1" s="227" t="s">
        <v>336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26.25">
      <c r="A2" s="225" t="s">
        <v>337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s="6" customFormat="1" ht="25.5">
      <c r="A3" s="227" t="s">
        <v>578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s="6" customFormat="1" ht="15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s="6" customFormat="1" ht="24" customHeight="1">
      <c r="A5" s="225" t="s">
        <v>611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3" s="66" customFormat="1" ht="20.25" customHeight="1" thickBot="1">
      <c r="A6" s="31" t="s">
        <v>308</v>
      </c>
      <c r="B6" s="61"/>
      <c r="C6" s="61"/>
      <c r="D6" s="61"/>
      <c r="E6" s="62"/>
      <c r="F6" s="61"/>
      <c r="G6" s="62"/>
      <c r="H6" s="62"/>
      <c r="I6" s="61"/>
      <c r="J6" s="63"/>
      <c r="K6" s="61"/>
      <c r="L6" s="64"/>
      <c r="M6" s="65" t="s">
        <v>631</v>
      </c>
    </row>
    <row r="7" spans="1:13" s="67" customFormat="1" ht="24.75" customHeight="1">
      <c r="A7" s="230" t="s">
        <v>309</v>
      </c>
      <c r="B7" s="228" t="s">
        <v>310</v>
      </c>
      <c r="C7" s="228" t="s">
        <v>311</v>
      </c>
      <c r="D7" s="228" t="s">
        <v>312</v>
      </c>
      <c r="E7" s="228" t="s">
        <v>313</v>
      </c>
      <c r="F7" s="228"/>
      <c r="G7" s="228"/>
      <c r="H7" s="228"/>
      <c r="I7" s="228" t="s">
        <v>314</v>
      </c>
      <c r="J7" s="228" t="s">
        <v>315</v>
      </c>
      <c r="K7" s="228"/>
      <c r="L7" s="228"/>
      <c r="M7" s="232" t="s">
        <v>316</v>
      </c>
    </row>
    <row r="8" spans="1:13" s="72" customFormat="1" ht="66.75" customHeight="1" thickBot="1">
      <c r="A8" s="231"/>
      <c r="B8" s="229"/>
      <c r="C8" s="229"/>
      <c r="D8" s="229"/>
      <c r="E8" s="69" t="s">
        <v>317</v>
      </c>
      <c r="F8" s="68" t="s">
        <v>318</v>
      </c>
      <c r="G8" s="69" t="s">
        <v>319</v>
      </c>
      <c r="H8" s="69" t="s">
        <v>320</v>
      </c>
      <c r="I8" s="229"/>
      <c r="J8" s="70" t="s">
        <v>307</v>
      </c>
      <c r="K8" s="68" t="s">
        <v>321</v>
      </c>
      <c r="L8" s="71" t="s">
        <v>322</v>
      </c>
      <c r="M8" s="233"/>
    </row>
    <row r="9" spans="1:13" s="72" customFormat="1" ht="54">
      <c r="A9" s="73" t="s">
        <v>26</v>
      </c>
      <c r="B9" s="74" t="s">
        <v>27</v>
      </c>
      <c r="C9" s="73" t="s">
        <v>23</v>
      </c>
      <c r="D9" s="220" t="s">
        <v>323</v>
      </c>
      <c r="E9" s="75" t="s">
        <v>632</v>
      </c>
      <c r="F9" s="76" t="str">
        <f>IF(D9="","",IF((OR(D9=[1]data_validation!A$1,D9=[1]data_validation!A$2)),"Indicate Date","N/A"))</f>
        <v>N/A</v>
      </c>
      <c r="G9" s="75" t="s">
        <v>632</v>
      </c>
      <c r="H9" s="75" t="s">
        <v>632</v>
      </c>
      <c r="I9" s="224" t="s">
        <v>636</v>
      </c>
      <c r="J9" s="77">
        <f>'PPMP FY 24 Final'!H11</f>
        <v>3742970</v>
      </c>
      <c r="K9" s="78">
        <f t="shared" ref="K9:K16" si="0">J9</f>
        <v>3742970</v>
      </c>
      <c r="L9" s="99"/>
      <c r="M9" s="80" t="s">
        <v>365</v>
      </c>
    </row>
    <row r="10" spans="1:13" s="72" customFormat="1" ht="41.25" customHeight="1">
      <c r="A10" s="73" t="s">
        <v>90</v>
      </c>
      <c r="B10" s="74" t="s">
        <v>91</v>
      </c>
      <c r="C10" s="73" t="s">
        <v>23</v>
      </c>
      <c r="D10" s="221" t="s">
        <v>324</v>
      </c>
      <c r="E10" s="81" t="s">
        <v>325</v>
      </c>
      <c r="F10" s="76" t="str">
        <f>IF(D10="","",IF((OR(D10=[1]data_validation!A$1,D10=[1]data_validation!A$2)),"Indicate Date","N/A"))</f>
        <v>N/A</v>
      </c>
      <c r="G10" s="81" t="s">
        <v>632</v>
      </c>
      <c r="H10" s="81" t="s">
        <v>632</v>
      </c>
      <c r="I10" s="224" t="s">
        <v>636</v>
      </c>
      <c r="J10" s="82">
        <f>'PPMP FY 24 Final'!H817</f>
        <v>531544</v>
      </c>
      <c r="K10" s="83">
        <f t="shared" si="0"/>
        <v>531544</v>
      </c>
      <c r="L10" s="79"/>
      <c r="M10" s="80" t="s">
        <v>365</v>
      </c>
    </row>
    <row r="11" spans="1:13" s="72" customFormat="1" ht="60.75" customHeight="1">
      <c r="A11" s="73" t="s">
        <v>107</v>
      </c>
      <c r="B11" s="74" t="s">
        <v>108</v>
      </c>
      <c r="C11" s="73" t="s">
        <v>23</v>
      </c>
      <c r="D11" s="221" t="s">
        <v>323</v>
      </c>
      <c r="E11" s="75" t="s">
        <v>632</v>
      </c>
      <c r="F11" s="76" t="str">
        <f>IF(D11="","",IF((OR(D11=[1]data_validation!A$1,D11=[1]data_validation!A$2)),"Indicate Date","N/A"))</f>
        <v>N/A</v>
      </c>
      <c r="G11" s="75" t="s">
        <v>632</v>
      </c>
      <c r="H11" s="75" t="s">
        <v>632</v>
      </c>
      <c r="I11" s="224" t="s">
        <v>636</v>
      </c>
      <c r="J11" s="82">
        <f>'PPMP FY 24 Final'!H916</f>
        <v>660000</v>
      </c>
      <c r="K11" s="83">
        <f t="shared" si="0"/>
        <v>660000</v>
      </c>
      <c r="L11" s="79"/>
      <c r="M11" s="80" t="s">
        <v>365</v>
      </c>
    </row>
    <row r="12" spans="1:13" s="72" customFormat="1" ht="77.25" customHeight="1">
      <c r="A12" s="73" t="s">
        <v>113</v>
      </c>
      <c r="B12" s="74" t="s">
        <v>114</v>
      </c>
      <c r="C12" s="73" t="s">
        <v>23</v>
      </c>
      <c r="D12" s="221" t="s">
        <v>323</v>
      </c>
      <c r="E12" s="75" t="s">
        <v>634</v>
      </c>
      <c r="F12" s="76" t="str">
        <f>IF(D12="","",IF((OR(D12=[1]data_validation!A$1,D12=[1]data_validation!A$2)),"Indicate Date","N/A"))</f>
        <v>N/A</v>
      </c>
      <c r="G12" s="75" t="s">
        <v>634</v>
      </c>
      <c r="H12" s="75" t="s">
        <v>634</v>
      </c>
      <c r="I12" s="224" t="s">
        <v>636</v>
      </c>
      <c r="J12" s="82">
        <f>'PPMP FY 24 Final'!H936</f>
        <v>1069510</v>
      </c>
      <c r="K12" s="84">
        <f t="shared" si="0"/>
        <v>1069510</v>
      </c>
      <c r="L12" s="79"/>
      <c r="M12" s="80" t="s">
        <v>367</v>
      </c>
    </row>
    <row r="13" spans="1:13" s="72" customFormat="1" ht="54">
      <c r="A13" s="73" t="s">
        <v>121</v>
      </c>
      <c r="B13" s="74" t="s">
        <v>122</v>
      </c>
      <c r="C13" s="73" t="s">
        <v>23</v>
      </c>
      <c r="D13" s="221" t="s">
        <v>323</v>
      </c>
      <c r="E13" s="75" t="s">
        <v>632</v>
      </c>
      <c r="F13" s="76" t="str">
        <f>IF(D13="","",IF((OR(D13=[1]data_validation!A$1,D13=[1]data_validation!A$2)),"Indicate Date","N/A"))</f>
        <v>N/A</v>
      </c>
      <c r="G13" s="75" t="s">
        <v>632</v>
      </c>
      <c r="H13" s="75" t="s">
        <v>632</v>
      </c>
      <c r="I13" s="224" t="s">
        <v>636</v>
      </c>
      <c r="J13" s="82">
        <f>'PPMP FY 24 Final'!H980</f>
        <v>336000</v>
      </c>
      <c r="K13" s="83">
        <f t="shared" si="0"/>
        <v>336000</v>
      </c>
      <c r="L13" s="79"/>
      <c r="M13" s="80" t="s">
        <v>365</v>
      </c>
    </row>
    <row r="14" spans="1:13" s="72" customFormat="1" ht="54">
      <c r="A14" s="73" t="s">
        <v>141</v>
      </c>
      <c r="B14" s="74" t="s">
        <v>371</v>
      </c>
      <c r="C14" s="73" t="s">
        <v>23</v>
      </c>
      <c r="D14" s="221" t="s">
        <v>323</v>
      </c>
      <c r="E14" s="75" t="s">
        <v>632</v>
      </c>
      <c r="F14" s="76" t="str">
        <f>IF(D14="","",IF((OR(D14=[1]data_validation!A$1,D14=[1]data_validation!A$2)),"Indicate Date","N/A"))</f>
        <v>N/A</v>
      </c>
      <c r="G14" s="75" t="s">
        <v>632</v>
      </c>
      <c r="H14" s="75" t="s">
        <v>632</v>
      </c>
      <c r="I14" s="224" t="s">
        <v>636</v>
      </c>
      <c r="J14" s="82">
        <f>'PPMP FY 24 Final'!H1024</f>
        <v>1781400</v>
      </c>
      <c r="K14" s="83">
        <f t="shared" si="0"/>
        <v>1781400</v>
      </c>
      <c r="L14" s="79"/>
      <c r="M14" s="80" t="s">
        <v>366</v>
      </c>
    </row>
    <row r="15" spans="1:13" s="72" customFormat="1" ht="54">
      <c r="A15" s="73" t="s">
        <v>179</v>
      </c>
      <c r="B15" s="74" t="s">
        <v>372</v>
      </c>
      <c r="C15" s="73" t="s">
        <v>23</v>
      </c>
      <c r="D15" s="221" t="s">
        <v>323</v>
      </c>
      <c r="E15" s="75" t="s">
        <v>633</v>
      </c>
      <c r="F15" s="76" t="str">
        <f>IF(D15="","",IF((OR(D15=[1]data_validation!A$1,D15=[1]data_validation!A$2)),"Indicate Date","N/A"))</f>
        <v>N/A</v>
      </c>
      <c r="G15" s="75" t="s">
        <v>633</v>
      </c>
      <c r="H15" s="75" t="s">
        <v>633</v>
      </c>
      <c r="I15" s="224" t="s">
        <v>636</v>
      </c>
      <c r="J15" s="82">
        <f>'PPMP FY 24 Final'!H1183</f>
        <v>1090000</v>
      </c>
      <c r="K15" s="83">
        <f t="shared" si="0"/>
        <v>1090000</v>
      </c>
      <c r="L15" s="79"/>
      <c r="M15" s="80" t="s">
        <v>577</v>
      </c>
    </row>
    <row r="16" spans="1:13" s="72" customFormat="1" ht="41.25" customHeight="1">
      <c r="A16" s="73" t="s">
        <v>259</v>
      </c>
      <c r="B16" s="74" t="s">
        <v>260</v>
      </c>
      <c r="C16" s="73" t="s">
        <v>23</v>
      </c>
      <c r="D16" s="221" t="s">
        <v>323</v>
      </c>
      <c r="E16" s="75" t="s">
        <v>632</v>
      </c>
      <c r="F16" s="76" t="str">
        <f>IF(D16="","",IF((OR(D16=[1]data_validation!A$1,D16=[1]data_validation!A$2)),"Indicate Date","N/A"))</f>
        <v>N/A</v>
      </c>
      <c r="G16" s="75" t="s">
        <v>632</v>
      </c>
      <c r="H16" s="75" t="s">
        <v>632</v>
      </c>
      <c r="I16" s="224" t="s">
        <v>636</v>
      </c>
      <c r="J16" s="82">
        <f>'PPMP FY 24 Final'!H1430</f>
        <v>3682020</v>
      </c>
      <c r="K16" s="78">
        <f t="shared" si="0"/>
        <v>3682020</v>
      </c>
      <c r="L16" s="79"/>
      <c r="M16" s="80" t="s">
        <v>368</v>
      </c>
    </row>
    <row r="17" spans="1:13" s="89" customFormat="1" ht="60.75" customHeight="1">
      <c r="A17" s="73" t="s">
        <v>329</v>
      </c>
      <c r="B17" s="74" t="s">
        <v>330</v>
      </c>
      <c r="C17" s="73" t="s">
        <v>23</v>
      </c>
      <c r="D17" s="222" t="s">
        <v>328</v>
      </c>
      <c r="E17" s="86" t="str">
        <f>IF(D17="","",IF((OR(D17=[1]data_validation!A$1,D17=[1]data_validation!A$2,D17=[1]data_validation!A$5,D17=[1]data_validation!A$6,D17=[1]data_validation!A$15,D17=[1]data_validation!A$17)),"Indicate Date","N/A"))</f>
        <v>N/A</v>
      </c>
      <c r="F17" s="85" t="str">
        <f>IF(D17="","",IF((OR(D17=[1]data_validation!A$1,D17=[1]data_validation!A$2)),"Indicate Date","N/A"))</f>
        <v>N/A</v>
      </c>
      <c r="G17" s="75" t="s">
        <v>632</v>
      </c>
      <c r="H17" s="75" t="s">
        <v>632</v>
      </c>
      <c r="I17" s="224" t="s">
        <v>636</v>
      </c>
      <c r="J17" s="87">
        <f>'PPMP FY 24 Final'!H1715</f>
        <v>24000</v>
      </c>
      <c r="K17" s="83">
        <v>24000</v>
      </c>
      <c r="L17" s="88"/>
      <c r="M17" s="80" t="s">
        <v>366</v>
      </c>
    </row>
    <row r="18" spans="1:13" s="89" customFormat="1" ht="60.75" customHeight="1">
      <c r="A18" s="73" t="s">
        <v>326</v>
      </c>
      <c r="B18" s="74" t="s">
        <v>327</v>
      </c>
      <c r="C18" s="73" t="s">
        <v>23</v>
      </c>
      <c r="D18" s="222" t="s">
        <v>328</v>
      </c>
      <c r="E18" s="86" t="str">
        <f>IF(D18="","",IF((OR(D18=[1]data_validation!A$1,D18=[1]data_validation!A$2,D18=[1]data_validation!A$5,D18=[1]data_validation!A$6,D18=[1]data_validation!A$15,D18=[1]data_validation!A$17)),"Indicate Date","N/A"))</f>
        <v>N/A</v>
      </c>
      <c r="F18" s="85" t="str">
        <f>IF(D18="","",IF((OR(D18=[1]data_validation!A$1,D18=[1]data_validation!A$2)),"Indicate Date","N/A"))</f>
        <v>N/A</v>
      </c>
      <c r="G18" s="75" t="s">
        <v>632</v>
      </c>
      <c r="H18" s="75" t="s">
        <v>632</v>
      </c>
      <c r="I18" s="224" t="s">
        <v>636</v>
      </c>
      <c r="J18" s="87">
        <f>'PPMP FY 24 Final'!H1720</f>
        <v>114000</v>
      </c>
      <c r="K18" s="83">
        <f>J18</f>
        <v>114000</v>
      </c>
      <c r="L18" s="88"/>
      <c r="M18" s="80" t="s">
        <v>366</v>
      </c>
    </row>
    <row r="19" spans="1:13" s="89" customFormat="1" ht="54">
      <c r="A19" s="73" t="s">
        <v>300</v>
      </c>
      <c r="B19" s="74" t="s">
        <v>301</v>
      </c>
      <c r="C19" s="73" t="s">
        <v>23</v>
      </c>
      <c r="D19" s="223" t="s">
        <v>28</v>
      </c>
      <c r="E19" s="75" t="s">
        <v>632</v>
      </c>
      <c r="F19" s="85" t="str">
        <f>IF(D19="","",IF((OR(D19=[1]data_validation!A$1,D19=[1]data_validation!A$2)),"Indicate Date","N/A"))</f>
        <v>N/A</v>
      </c>
      <c r="G19" s="75" t="s">
        <v>632</v>
      </c>
      <c r="H19" s="75" t="s">
        <v>632</v>
      </c>
      <c r="I19" s="224" t="s">
        <v>636</v>
      </c>
      <c r="J19" s="87">
        <f>'PPMP FY 24 Final'!H1725</f>
        <v>720000</v>
      </c>
      <c r="K19" s="83">
        <f>J19</f>
        <v>720000</v>
      </c>
      <c r="L19" s="88"/>
      <c r="M19" s="80" t="s">
        <v>366</v>
      </c>
    </row>
    <row r="20" spans="1:13" s="98" customFormat="1" ht="20.25" customHeight="1">
      <c r="A20" s="90"/>
      <c r="B20" s="91"/>
      <c r="C20" s="91"/>
      <c r="D20" s="92" t="s">
        <v>304</v>
      </c>
      <c r="E20" s="93"/>
      <c r="F20" s="94"/>
      <c r="G20" s="93"/>
      <c r="H20" s="93"/>
      <c r="I20" s="94"/>
      <c r="J20" s="95">
        <f>J9+J10+J11+J12+J13+J14+J15+J16+J17+J18+J19</f>
        <v>13751444</v>
      </c>
      <c r="K20" s="95">
        <f>SUM(K9:K19)</f>
        <v>13751444</v>
      </c>
      <c r="L20" s="96"/>
      <c r="M20" s="97"/>
    </row>
    <row r="21" spans="1:13">
      <c r="A21" s="8"/>
      <c r="B21" s="8"/>
      <c r="C21" s="8"/>
      <c r="D21" s="8"/>
      <c r="E21" s="9"/>
      <c r="F21" s="10"/>
      <c r="G21" s="9"/>
      <c r="H21" s="9"/>
      <c r="I21" s="10"/>
      <c r="J21" s="11"/>
      <c r="K21" s="12"/>
      <c r="L21" s="13"/>
      <c r="M21" s="14"/>
    </row>
    <row r="22" spans="1:13" s="102" customFormat="1" ht="20.25">
      <c r="B22" s="103" t="s">
        <v>305</v>
      </c>
      <c r="C22" s="104"/>
      <c r="D22" s="105"/>
      <c r="F22" s="106" t="s">
        <v>331</v>
      </c>
      <c r="G22" s="104"/>
      <c r="H22" s="104"/>
      <c r="I22" s="104"/>
      <c r="J22" s="107"/>
      <c r="L22" s="115" t="s">
        <v>306</v>
      </c>
      <c r="M22" s="104"/>
    </row>
    <row r="23" spans="1:13" s="102" customFormat="1" ht="20.25">
      <c r="B23" s="104"/>
      <c r="C23" s="104"/>
      <c r="D23" s="105"/>
      <c r="F23" s="104"/>
      <c r="G23" s="104"/>
      <c r="H23" s="104"/>
      <c r="I23" s="104"/>
      <c r="J23" s="107"/>
      <c r="L23" s="107"/>
      <c r="M23" s="109"/>
    </row>
    <row r="24" spans="1:13" s="102" customFormat="1" ht="20.25">
      <c r="B24" s="104"/>
      <c r="C24" s="104"/>
      <c r="D24" s="105"/>
      <c r="F24" s="104"/>
      <c r="G24" s="104"/>
      <c r="H24" s="104"/>
      <c r="I24" s="104"/>
      <c r="J24" s="107"/>
      <c r="L24" s="108"/>
      <c r="M24" s="109"/>
    </row>
    <row r="25" spans="1:13" s="102" customFormat="1" ht="20.25">
      <c r="B25" s="104"/>
      <c r="C25" s="104"/>
      <c r="D25" s="105"/>
      <c r="F25" s="104"/>
      <c r="G25" s="104"/>
      <c r="H25" s="104"/>
      <c r="I25" s="109"/>
      <c r="J25" s="107"/>
      <c r="L25" s="108"/>
      <c r="M25" s="109"/>
    </row>
    <row r="26" spans="1:13" s="110" customFormat="1" ht="20.25">
      <c r="B26" s="111" t="s">
        <v>332</v>
      </c>
      <c r="C26" s="111"/>
      <c r="D26" s="112"/>
      <c r="F26" s="111" t="s">
        <v>635</v>
      </c>
      <c r="G26" s="111"/>
      <c r="H26" s="111"/>
      <c r="I26" s="111"/>
      <c r="J26" s="113"/>
      <c r="L26" s="114" t="s">
        <v>579</v>
      </c>
      <c r="M26" s="111"/>
    </row>
    <row r="27" spans="1:13" s="102" customFormat="1" ht="20.25">
      <c r="B27" s="104" t="s">
        <v>333</v>
      </c>
      <c r="C27" s="104"/>
      <c r="D27" s="105"/>
      <c r="F27" s="104" t="s">
        <v>580</v>
      </c>
      <c r="G27" s="104"/>
      <c r="H27" s="104"/>
      <c r="I27" s="104"/>
      <c r="J27" s="107"/>
      <c r="L27" s="115" t="s">
        <v>582</v>
      </c>
      <c r="M27" s="104"/>
    </row>
    <row r="28" spans="1:13" s="102" customFormat="1" ht="20.25">
      <c r="B28" s="104" t="s">
        <v>350</v>
      </c>
      <c r="C28" s="104"/>
      <c r="D28" s="105"/>
      <c r="F28" s="104" t="s">
        <v>334</v>
      </c>
      <c r="G28" s="104"/>
      <c r="H28" s="104"/>
      <c r="I28" s="104"/>
      <c r="J28" s="107"/>
      <c r="L28" s="115" t="s">
        <v>335</v>
      </c>
      <c r="M28" s="104"/>
    </row>
    <row r="29" spans="1:13" ht="24.75" customHeight="1">
      <c r="B29" s="15"/>
      <c r="C29" s="15"/>
      <c r="D29" s="16"/>
      <c r="E29" s="15"/>
      <c r="F29" s="15"/>
      <c r="G29" s="15"/>
      <c r="H29" s="15"/>
      <c r="I29" s="15"/>
      <c r="J29" s="17"/>
      <c r="K29" s="18"/>
      <c r="L29" s="19"/>
      <c r="M29" s="15"/>
    </row>
    <row r="45" spans="1:13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</row>
  </sheetData>
  <mergeCells count="13">
    <mergeCell ref="A5:M5"/>
    <mergeCell ref="A45:M45"/>
    <mergeCell ref="A3:M3"/>
    <mergeCell ref="A1:M1"/>
    <mergeCell ref="A2:M2"/>
    <mergeCell ref="I7:I8"/>
    <mergeCell ref="A7:A8"/>
    <mergeCell ref="B7:B8"/>
    <mergeCell ref="C7:C8"/>
    <mergeCell ref="D7:D8"/>
    <mergeCell ref="E7:H7"/>
    <mergeCell ref="J7:L7"/>
    <mergeCell ref="M7:M8"/>
  </mergeCells>
  <conditionalFormatting sqref="A9:D19 M9:M19 K13:K19 I9:I19">
    <cfRule type="expression" dxfId="4" priority="1" stopIfTrue="1">
      <formula>LEN(TRIM(A9))=0</formula>
    </cfRule>
  </conditionalFormatting>
  <conditionalFormatting sqref="E9:H19">
    <cfRule type="cellIs" dxfId="3" priority="5" stopIfTrue="1" operator="equal">
      <formula>"Indicate Date"</formula>
    </cfRule>
  </conditionalFormatting>
  <conditionalFormatting sqref="J9:J19">
    <cfRule type="cellIs" dxfId="2" priority="6" stopIfTrue="1" operator="equal">
      <formula>0</formula>
    </cfRule>
  </conditionalFormatting>
  <conditionalFormatting sqref="K9:K11">
    <cfRule type="expression" dxfId="1" priority="3" stopIfTrue="1">
      <formula>LEN(TRIM(K9))=0</formula>
    </cfRule>
  </conditionalFormatting>
  <conditionalFormatting sqref="K12">
    <cfRule type="cellIs" dxfId="0" priority="2" stopIfTrue="1" operator="equal">
      <formula>0</formula>
    </cfRule>
  </conditionalFormatting>
  <pageMargins left="0.7" right="0.7" top="0.75" bottom="0.75" header="0.3" footer="0.3"/>
  <pageSetup paperSize="5" scale="54" fitToHeight="0" orientation="landscape" horizontalDpi="300" verticalDpi="300" r:id="rId1"/>
  <headerFooter>
    <oddHeader>&amp;C&amp;"Arial,Regular"&amp;18ARMY 2040, WORLD- CLASS. MULTI-MISSION READY. CROSS-DOMAIN CAPABLE.</oddHeader>
    <oddFooter>&amp;C&amp;"Arial,Regular"&amp;18HONOR. PATRIOTISM. DUTY.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9"/>
  <sheetViews>
    <sheetView showWhiteSpace="0" view="pageLayout" topLeftCell="A1717" zoomScaleNormal="90" workbookViewId="0">
      <selection activeCell="D1606" sqref="D1606"/>
    </sheetView>
  </sheetViews>
  <sheetFormatPr defaultRowHeight="22.5" customHeight="1"/>
  <cols>
    <col min="1" max="1" width="6" style="28" customWidth="1"/>
    <col min="2" max="2" width="13.85546875" style="29" customWidth="1"/>
    <col min="3" max="3" width="42.7109375" style="29" customWidth="1"/>
    <col min="4" max="4" width="15" style="28" customWidth="1"/>
    <col min="5" max="5" width="6" style="28" bestFit="1" customWidth="1"/>
    <col min="6" max="6" width="12.5703125" style="28" bestFit="1" customWidth="1"/>
    <col min="7" max="7" width="15" style="29" bestFit="1" customWidth="1"/>
    <col min="8" max="8" width="17.5703125" style="194" bestFit="1" customWidth="1"/>
    <col min="9" max="9" width="16.7109375" style="29" customWidth="1"/>
    <col min="10" max="10" width="4.7109375" style="40" customWidth="1"/>
    <col min="11" max="22" width="5" style="40" customWidth="1"/>
    <col min="23" max="23" width="11.140625" style="40" bestFit="1" customWidth="1"/>
    <col min="24" max="24" width="10.140625" style="29" bestFit="1" customWidth="1"/>
    <col min="25" max="25" width="12.140625" style="29" bestFit="1" customWidth="1"/>
    <col min="26" max="26" width="9.28515625" style="29" bestFit="1" customWidth="1"/>
    <col min="27" max="27" width="10.140625" style="29" bestFit="1" customWidth="1"/>
    <col min="28" max="28" width="12.28515625" style="29" customWidth="1"/>
    <col min="29" max="29" width="11.28515625" style="29" bestFit="1" customWidth="1"/>
    <col min="30" max="30" width="10.140625" style="29" bestFit="1" customWidth="1"/>
    <col min="31" max="32" width="11.28515625" style="29" bestFit="1" customWidth="1"/>
    <col min="33" max="33" width="10.140625" style="29" bestFit="1" customWidth="1"/>
    <col min="34" max="34" width="11.28515625" style="29" bestFit="1" customWidth="1"/>
    <col min="35" max="16384" width="9.140625" style="29"/>
  </cols>
  <sheetData>
    <row r="1" spans="1:23" ht="22.5" customHeight="1">
      <c r="A1" s="240" t="s">
        <v>336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54"/>
      <c r="W1" s="54"/>
    </row>
    <row r="2" spans="1:23" ht="22.5" customHeight="1">
      <c r="A2" s="242" t="s">
        <v>337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54"/>
      <c r="W2" s="54"/>
    </row>
    <row r="3" spans="1:23" ht="22.5" customHeight="1">
      <c r="A3" s="243" t="s">
        <v>578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35"/>
      <c r="W3" s="35"/>
    </row>
    <row r="4" spans="1:23" ht="22.5" customHeight="1">
      <c r="A4" s="35"/>
      <c r="B4" s="35"/>
      <c r="C4" s="35"/>
      <c r="D4" s="35"/>
      <c r="E4" s="35"/>
      <c r="F4" s="35"/>
      <c r="G4" s="35"/>
      <c r="H4" s="189"/>
      <c r="I4" s="36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22.5" customHeight="1">
      <c r="A5" s="242" t="s">
        <v>369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55"/>
      <c r="W5" s="55"/>
    </row>
    <row r="6" spans="1:23" ht="22.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9"/>
      <c r="W6" s="29"/>
    </row>
    <row r="7" spans="1:23" ht="22.5" customHeight="1">
      <c r="A7" s="34" t="s">
        <v>308</v>
      </c>
      <c r="I7" s="37"/>
      <c r="K7" s="245" t="s">
        <v>631</v>
      </c>
      <c r="L7" s="246"/>
      <c r="M7" s="246"/>
      <c r="N7" s="246"/>
      <c r="O7" s="246"/>
      <c r="P7" s="246"/>
      <c r="Q7" s="246"/>
      <c r="R7" s="246"/>
      <c r="S7" s="246"/>
      <c r="T7" s="246"/>
      <c r="U7" s="246"/>
    </row>
    <row r="8" spans="1:23" ht="22.5" customHeight="1">
      <c r="A8" s="1" t="s">
        <v>0</v>
      </c>
      <c r="B8" s="1" t="s">
        <v>1</v>
      </c>
      <c r="C8" s="1" t="s">
        <v>2</v>
      </c>
      <c r="D8" s="1" t="s">
        <v>3</v>
      </c>
      <c r="E8" s="234" t="s">
        <v>4</v>
      </c>
      <c r="F8" s="235"/>
      <c r="G8" s="235"/>
      <c r="H8" s="195" t="s">
        <v>5</v>
      </c>
      <c r="I8" s="38" t="s">
        <v>6</v>
      </c>
      <c r="J8" s="234" t="s">
        <v>7</v>
      </c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56"/>
      <c r="W8" s="56"/>
    </row>
    <row r="9" spans="1:23" s="28" customFormat="1" ht="22.5" customHeight="1">
      <c r="A9" s="5">
        <v>1</v>
      </c>
      <c r="B9" s="5">
        <v>2</v>
      </c>
      <c r="C9" s="5">
        <v>3</v>
      </c>
      <c r="D9" s="5">
        <v>4</v>
      </c>
      <c r="E9" s="237">
        <v>5</v>
      </c>
      <c r="F9" s="238"/>
      <c r="G9" s="238"/>
      <c r="H9" s="198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7"/>
      <c r="W9" s="57"/>
    </row>
    <row r="10" spans="1:23" s="28" customFormat="1" ht="22.5" customHeight="1">
      <c r="A10" s="5">
        <v>2</v>
      </c>
      <c r="B10" s="1"/>
      <c r="C10" s="1"/>
      <c r="D10" s="1"/>
      <c r="E10" s="1" t="s">
        <v>8</v>
      </c>
      <c r="F10" s="1" t="s">
        <v>9</v>
      </c>
      <c r="G10" s="1" t="s">
        <v>10</v>
      </c>
      <c r="H10" s="190"/>
      <c r="I10" s="1"/>
      <c r="J10" s="1" t="s">
        <v>11</v>
      </c>
      <c r="K10" s="1" t="s">
        <v>12</v>
      </c>
      <c r="L10" s="1" t="s">
        <v>13</v>
      </c>
      <c r="M10" s="1" t="s">
        <v>14</v>
      </c>
      <c r="N10" s="1" t="s">
        <v>15</v>
      </c>
      <c r="O10" s="1" t="s">
        <v>16</v>
      </c>
      <c r="P10" s="1" t="s">
        <v>17</v>
      </c>
      <c r="Q10" s="1" t="s">
        <v>18</v>
      </c>
      <c r="R10" s="1" t="s">
        <v>19</v>
      </c>
      <c r="S10" s="1" t="s">
        <v>20</v>
      </c>
      <c r="T10" s="1" t="s">
        <v>21</v>
      </c>
      <c r="U10" s="1" t="s">
        <v>22</v>
      </c>
      <c r="V10" s="58"/>
      <c r="W10" s="58"/>
    </row>
    <row r="11" spans="1:23" ht="25.5" customHeight="1">
      <c r="A11" s="5">
        <v>3</v>
      </c>
      <c r="B11" s="27" t="s">
        <v>26</v>
      </c>
      <c r="C11" s="27" t="s">
        <v>27</v>
      </c>
      <c r="D11" s="45" t="s">
        <v>23</v>
      </c>
      <c r="E11" s="45"/>
      <c r="F11" s="45"/>
      <c r="G11" s="27"/>
      <c r="H11" s="196">
        <f>H12+H31+H45+H58+H76+H110+H120+H139+H158+H177+H196+H207+H219+H238+H254+H266+H282+H298+H320+H339+H351+H355+H366+H380+H398+H410+H424+H442+H458+H480+H499+H525+H534+H543+H561+H569+H581+H594+H610+H629+H645+H674+H703+H718+H736+H751+H773+H795+H800</f>
        <v>3742970</v>
      </c>
      <c r="I11" s="27" t="s">
        <v>28</v>
      </c>
      <c r="J11" s="46">
        <f>J12+J31+J45+J58+J76+J110+J120+J139+J158+J177+J196+J207+J219+J238+J254+J266+J282+J298+J320+J339+J351+J355+J366+J380+J398+J410+J424+J442+J458+J480+J499+J525+J534+J543+J561+J569+J581+J594+J610+J629+J645+J674+J703+J718+J736+J751+J773+J795+J800</f>
        <v>3</v>
      </c>
      <c r="K11" s="46">
        <f t="shared" ref="K11:U11" si="0">K12+K31+K45+K58+K76+K110+K120+K139+K158+K177+K196+K207+K219+K238+K254+K266+K282+K298+K320+K339+K351+K355+K366+K380+K398+K410+K424+K442+K458+K480+K499+K525+K534+K543+K561+K569+K581+K594+K610+K629+K645+K674+K703+K718+K736+K751+K773+K795+K800</f>
        <v>20</v>
      </c>
      <c r="L11" s="46">
        <f t="shared" si="0"/>
        <v>11</v>
      </c>
      <c r="M11" s="46">
        <f t="shared" si="0"/>
        <v>6</v>
      </c>
      <c r="N11" s="46">
        <f t="shared" si="0"/>
        <v>15</v>
      </c>
      <c r="O11" s="46">
        <f t="shared" si="0"/>
        <v>6</v>
      </c>
      <c r="P11" s="46">
        <f t="shared" si="0"/>
        <v>5</v>
      </c>
      <c r="Q11" s="46">
        <f t="shared" si="0"/>
        <v>16</v>
      </c>
      <c r="R11" s="46">
        <f t="shared" si="0"/>
        <v>5</v>
      </c>
      <c r="S11" s="46">
        <f t="shared" si="0"/>
        <v>4</v>
      </c>
      <c r="T11" s="46">
        <f t="shared" si="0"/>
        <v>13</v>
      </c>
      <c r="U11" s="46">
        <f t="shared" si="0"/>
        <v>4</v>
      </c>
      <c r="V11" s="59"/>
      <c r="W11" s="59"/>
    </row>
    <row r="12" spans="1:23" ht="27" customHeight="1">
      <c r="A12" s="5">
        <v>4</v>
      </c>
      <c r="B12" s="3" t="s">
        <v>26</v>
      </c>
      <c r="C12" s="3" t="s">
        <v>396</v>
      </c>
      <c r="D12" s="26" t="s">
        <v>24</v>
      </c>
      <c r="E12" s="26"/>
      <c r="F12" s="26"/>
      <c r="G12" s="3"/>
      <c r="H12" s="192">
        <f>H13+H14+H15+H16+H17+H18+H19+H20+H21+H22+H23+H24+H25+H26+H27+H28+H29+H30</f>
        <v>20000</v>
      </c>
      <c r="I12" s="3" t="s">
        <v>28</v>
      </c>
      <c r="J12" s="39"/>
      <c r="K12" s="39"/>
      <c r="L12" s="39"/>
      <c r="M12" s="39"/>
      <c r="N12" s="39">
        <v>1</v>
      </c>
      <c r="O12" s="39"/>
      <c r="P12" s="39"/>
      <c r="Q12" s="39"/>
      <c r="R12" s="39"/>
      <c r="S12" s="39"/>
      <c r="T12" s="39"/>
      <c r="U12" s="39"/>
      <c r="V12" s="56"/>
      <c r="W12" s="56"/>
    </row>
    <row r="13" spans="1:23" ht="22.5" customHeight="1">
      <c r="A13" s="5">
        <v>5</v>
      </c>
      <c r="B13" s="2"/>
      <c r="C13" s="2" t="s">
        <v>31</v>
      </c>
      <c r="D13" s="1"/>
      <c r="E13" s="5">
        <v>6</v>
      </c>
      <c r="F13" s="1" t="s">
        <v>30</v>
      </c>
      <c r="G13" s="44">
        <v>1000</v>
      </c>
      <c r="H13" s="191">
        <f>G13*E13</f>
        <v>6000</v>
      </c>
      <c r="I13" s="43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56"/>
      <c r="W13" s="56"/>
    </row>
    <row r="14" spans="1:23" ht="22.5" customHeight="1">
      <c r="A14" s="5">
        <v>6</v>
      </c>
      <c r="B14" s="2"/>
      <c r="C14" s="2" t="s">
        <v>374</v>
      </c>
      <c r="D14" s="1"/>
      <c r="E14" s="5">
        <v>15</v>
      </c>
      <c r="F14" s="1" t="s">
        <v>30</v>
      </c>
      <c r="G14" s="44">
        <v>15</v>
      </c>
      <c r="H14" s="191">
        <f t="shared" ref="H14:H30" si="1">G14*E14</f>
        <v>225</v>
      </c>
      <c r="I14" s="43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56"/>
      <c r="W14" s="56"/>
    </row>
    <row r="15" spans="1:23" ht="22.5" customHeight="1">
      <c r="A15" s="5">
        <v>7</v>
      </c>
      <c r="B15" s="2"/>
      <c r="C15" s="2" t="s">
        <v>32</v>
      </c>
      <c r="D15" s="1"/>
      <c r="E15" s="5">
        <v>12</v>
      </c>
      <c r="F15" s="1" t="s">
        <v>30</v>
      </c>
      <c r="G15" s="44">
        <v>95</v>
      </c>
      <c r="H15" s="191">
        <f t="shared" si="1"/>
        <v>1140</v>
      </c>
      <c r="I15" s="43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56"/>
      <c r="W15" s="56"/>
    </row>
    <row r="16" spans="1:23" ht="22.5" customHeight="1">
      <c r="A16" s="5">
        <v>8</v>
      </c>
      <c r="B16" s="2"/>
      <c r="C16" s="2" t="s">
        <v>33</v>
      </c>
      <c r="D16" s="1"/>
      <c r="E16" s="5">
        <v>15</v>
      </c>
      <c r="F16" s="1" t="s">
        <v>30</v>
      </c>
      <c r="G16" s="44">
        <v>45</v>
      </c>
      <c r="H16" s="191">
        <f t="shared" si="1"/>
        <v>675</v>
      </c>
      <c r="I16" s="43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56"/>
      <c r="W16" s="56"/>
    </row>
    <row r="17" spans="1:23" ht="22.5" customHeight="1">
      <c r="A17" s="5">
        <v>9</v>
      </c>
      <c r="B17" s="2"/>
      <c r="C17" s="2" t="s">
        <v>629</v>
      </c>
      <c r="D17" s="1"/>
      <c r="E17" s="5">
        <v>13</v>
      </c>
      <c r="F17" s="1" t="s">
        <v>30</v>
      </c>
      <c r="G17" s="44">
        <v>60</v>
      </c>
      <c r="H17" s="191">
        <f t="shared" si="1"/>
        <v>780</v>
      </c>
      <c r="I17" s="43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56"/>
      <c r="W17" s="56"/>
    </row>
    <row r="18" spans="1:23" ht="22.5" customHeight="1">
      <c r="A18" s="5">
        <v>10</v>
      </c>
      <c r="B18" s="2"/>
      <c r="C18" s="2" t="s">
        <v>392</v>
      </c>
      <c r="D18" s="1"/>
      <c r="E18" s="5">
        <v>15</v>
      </c>
      <c r="F18" s="1" t="s">
        <v>34</v>
      </c>
      <c r="G18" s="44">
        <v>175</v>
      </c>
      <c r="H18" s="191">
        <f t="shared" si="1"/>
        <v>2625</v>
      </c>
      <c r="I18" s="43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56"/>
      <c r="W18" s="56"/>
    </row>
    <row r="19" spans="1:23" ht="22.5" customHeight="1">
      <c r="A19" s="5">
        <v>11</v>
      </c>
      <c r="B19" s="2"/>
      <c r="C19" s="2" t="s">
        <v>35</v>
      </c>
      <c r="D19" s="1"/>
      <c r="E19" s="5">
        <v>7</v>
      </c>
      <c r="F19" s="1" t="s">
        <v>36</v>
      </c>
      <c r="G19" s="44">
        <v>500</v>
      </c>
      <c r="H19" s="191">
        <f t="shared" si="1"/>
        <v>3500</v>
      </c>
      <c r="I19" s="43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56"/>
      <c r="W19" s="56"/>
    </row>
    <row r="20" spans="1:23" ht="22.5" customHeight="1">
      <c r="A20" s="5">
        <v>12</v>
      </c>
      <c r="B20" s="2"/>
      <c r="C20" s="2" t="s">
        <v>37</v>
      </c>
      <c r="D20" s="1"/>
      <c r="E20" s="5">
        <v>10</v>
      </c>
      <c r="F20" s="1" t="s">
        <v>34</v>
      </c>
      <c r="G20" s="44">
        <v>50</v>
      </c>
      <c r="H20" s="191">
        <f t="shared" si="1"/>
        <v>500</v>
      </c>
      <c r="I20" s="43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56"/>
      <c r="W20" s="56"/>
    </row>
    <row r="21" spans="1:23" ht="22.5" customHeight="1">
      <c r="A21" s="5">
        <v>13</v>
      </c>
      <c r="B21" s="2"/>
      <c r="C21" s="2" t="s">
        <v>38</v>
      </c>
      <c r="D21" s="1"/>
      <c r="E21" s="5">
        <v>10</v>
      </c>
      <c r="F21" s="1" t="s">
        <v>34</v>
      </c>
      <c r="G21" s="44">
        <v>30</v>
      </c>
      <c r="H21" s="191">
        <f t="shared" si="1"/>
        <v>300</v>
      </c>
      <c r="I21" s="43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56"/>
      <c r="W21" s="56"/>
    </row>
    <row r="22" spans="1:23" ht="22.5" customHeight="1">
      <c r="A22" s="5">
        <v>14</v>
      </c>
      <c r="B22" s="2"/>
      <c r="C22" s="2" t="s">
        <v>39</v>
      </c>
      <c r="D22" s="1"/>
      <c r="E22" s="5">
        <v>10</v>
      </c>
      <c r="F22" s="1" t="s">
        <v>34</v>
      </c>
      <c r="G22" s="44">
        <v>45</v>
      </c>
      <c r="H22" s="191">
        <f t="shared" si="1"/>
        <v>450</v>
      </c>
      <c r="I22" s="43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56"/>
      <c r="W22" s="56"/>
    </row>
    <row r="23" spans="1:23" ht="22.5" customHeight="1">
      <c r="A23" s="5">
        <v>15</v>
      </c>
      <c r="B23" s="2"/>
      <c r="C23" s="2" t="s">
        <v>40</v>
      </c>
      <c r="D23" s="1"/>
      <c r="E23" s="5">
        <v>7</v>
      </c>
      <c r="F23" s="1" t="s">
        <v>30</v>
      </c>
      <c r="G23" s="44">
        <v>60</v>
      </c>
      <c r="H23" s="191">
        <f t="shared" si="1"/>
        <v>420</v>
      </c>
      <c r="I23" s="43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56"/>
      <c r="W23" s="56"/>
    </row>
    <row r="24" spans="1:23" ht="22.5" customHeight="1">
      <c r="A24" s="5">
        <v>16</v>
      </c>
      <c r="B24" s="2"/>
      <c r="C24" s="2" t="s">
        <v>588</v>
      </c>
      <c r="D24" s="1"/>
      <c r="E24" s="5">
        <v>6</v>
      </c>
      <c r="F24" s="1" t="s">
        <v>94</v>
      </c>
      <c r="G24" s="44">
        <v>160</v>
      </c>
      <c r="H24" s="191">
        <f t="shared" si="1"/>
        <v>960</v>
      </c>
      <c r="I24" s="43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56"/>
      <c r="W24" s="56"/>
    </row>
    <row r="25" spans="1:23" ht="22.5" customHeight="1">
      <c r="A25" s="5">
        <v>17</v>
      </c>
      <c r="B25" s="2"/>
      <c r="C25" s="2" t="s">
        <v>595</v>
      </c>
      <c r="D25" s="1"/>
      <c r="E25" s="5">
        <v>5</v>
      </c>
      <c r="F25" s="1" t="s">
        <v>94</v>
      </c>
      <c r="G25" s="44">
        <v>200</v>
      </c>
      <c r="H25" s="191">
        <f t="shared" si="1"/>
        <v>1000</v>
      </c>
      <c r="I25" s="43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56"/>
      <c r="W25" s="56"/>
    </row>
    <row r="26" spans="1:23" ht="22.5" customHeight="1">
      <c r="A26" s="5">
        <v>18</v>
      </c>
      <c r="B26" s="2"/>
      <c r="C26" s="2" t="s">
        <v>44</v>
      </c>
      <c r="D26" s="1"/>
      <c r="E26" s="5">
        <v>5</v>
      </c>
      <c r="F26" s="1" t="s">
        <v>45</v>
      </c>
      <c r="G26" s="44">
        <v>35</v>
      </c>
      <c r="H26" s="191">
        <f t="shared" si="1"/>
        <v>175</v>
      </c>
      <c r="I26" s="43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56"/>
      <c r="W26" s="56"/>
    </row>
    <row r="27" spans="1:23" ht="22.5" customHeight="1">
      <c r="A27" s="5">
        <v>19</v>
      </c>
      <c r="B27" s="2"/>
      <c r="C27" s="2" t="s">
        <v>46</v>
      </c>
      <c r="D27" s="1"/>
      <c r="E27" s="5">
        <v>5</v>
      </c>
      <c r="F27" s="1" t="s">
        <v>45</v>
      </c>
      <c r="G27" s="44">
        <v>50</v>
      </c>
      <c r="H27" s="191">
        <f t="shared" si="1"/>
        <v>250</v>
      </c>
      <c r="I27" s="43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56"/>
      <c r="W27" s="56"/>
    </row>
    <row r="28" spans="1:23" ht="22.5" customHeight="1">
      <c r="A28" s="5">
        <v>20</v>
      </c>
      <c r="B28" s="2"/>
      <c r="C28" s="2" t="s">
        <v>390</v>
      </c>
      <c r="D28" s="1"/>
      <c r="E28" s="5">
        <v>7</v>
      </c>
      <c r="F28" s="1" t="s">
        <v>36</v>
      </c>
      <c r="G28" s="44">
        <v>100</v>
      </c>
      <c r="H28" s="191">
        <f t="shared" si="1"/>
        <v>700</v>
      </c>
      <c r="I28" s="43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56"/>
      <c r="W28" s="56"/>
    </row>
    <row r="29" spans="1:23" ht="22.5" customHeight="1">
      <c r="A29" s="5">
        <v>21</v>
      </c>
      <c r="B29" s="2"/>
      <c r="C29" s="2" t="s">
        <v>604</v>
      </c>
      <c r="D29" s="1"/>
      <c r="E29" s="5">
        <v>5</v>
      </c>
      <c r="F29" s="1" t="s">
        <v>30</v>
      </c>
      <c r="G29" s="44">
        <v>25</v>
      </c>
      <c r="H29" s="191">
        <f t="shared" si="1"/>
        <v>125</v>
      </c>
      <c r="I29" s="43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56"/>
      <c r="W29" s="56"/>
    </row>
    <row r="30" spans="1:23" ht="22.5" customHeight="1">
      <c r="A30" s="5">
        <v>22</v>
      </c>
      <c r="B30" s="2"/>
      <c r="C30" s="2" t="s">
        <v>388</v>
      </c>
      <c r="D30" s="1"/>
      <c r="E30" s="5">
        <v>5</v>
      </c>
      <c r="F30" s="1" t="s">
        <v>36</v>
      </c>
      <c r="G30" s="44">
        <v>35</v>
      </c>
      <c r="H30" s="191">
        <f t="shared" si="1"/>
        <v>175</v>
      </c>
      <c r="I30" s="43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56"/>
      <c r="W30" s="56"/>
    </row>
    <row r="31" spans="1:23" ht="26.25" customHeight="1">
      <c r="A31" s="5">
        <v>23</v>
      </c>
      <c r="B31" s="3" t="s">
        <v>26</v>
      </c>
      <c r="C31" s="3" t="s">
        <v>564</v>
      </c>
      <c r="D31" s="26" t="s">
        <v>24</v>
      </c>
      <c r="E31" s="26"/>
      <c r="F31" s="26"/>
      <c r="G31" s="3"/>
      <c r="H31" s="192">
        <f>H32+H33+H34+H35+H36+H37+H38+H39+H40+H41+H42+H43+H44</f>
        <v>120000</v>
      </c>
      <c r="I31" s="3" t="s">
        <v>28</v>
      </c>
      <c r="J31" s="205">
        <v>1</v>
      </c>
      <c r="K31" s="205">
        <v>1</v>
      </c>
      <c r="L31" s="205">
        <v>1</v>
      </c>
      <c r="M31" s="205">
        <v>1</v>
      </c>
      <c r="N31" s="205">
        <v>1</v>
      </c>
      <c r="O31" s="205">
        <v>1</v>
      </c>
      <c r="P31" s="205">
        <v>1</v>
      </c>
      <c r="Q31" s="205">
        <v>1</v>
      </c>
      <c r="R31" s="205">
        <v>1</v>
      </c>
      <c r="S31" s="205">
        <v>1</v>
      </c>
      <c r="T31" s="205">
        <v>1</v>
      </c>
      <c r="U31" s="205">
        <v>1</v>
      </c>
      <c r="V31" s="58"/>
      <c r="W31" s="58"/>
    </row>
    <row r="32" spans="1:23" ht="22.5" customHeight="1">
      <c r="A32" s="5">
        <v>24</v>
      </c>
      <c r="B32" s="2"/>
      <c r="C32" s="2" t="s">
        <v>33</v>
      </c>
      <c r="D32" s="1"/>
      <c r="E32" s="5">
        <v>96</v>
      </c>
      <c r="F32" s="1" t="s">
        <v>30</v>
      </c>
      <c r="G32" s="44">
        <v>40</v>
      </c>
      <c r="H32" s="191">
        <f>G32*E32</f>
        <v>3840</v>
      </c>
      <c r="I32" s="43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56"/>
      <c r="W32" s="56"/>
    </row>
    <row r="33" spans="1:23" ht="22.5" customHeight="1">
      <c r="A33" s="5">
        <v>25</v>
      </c>
      <c r="B33" s="2"/>
      <c r="C33" s="2" t="s">
        <v>629</v>
      </c>
      <c r="D33" s="1"/>
      <c r="E33" s="5">
        <v>96</v>
      </c>
      <c r="F33" s="1" t="s">
        <v>30</v>
      </c>
      <c r="G33" s="44">
        <v>60</v>
      </c>
      <c r="H33" s="191">
        <f t="shared" ref="H33:H44" si="2">G33*E33</f>
        <v>5760</v>
      </c>
      <c r="I33" s="43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56"/>
      <c r="W33" s="56"/>
    </row>
    <row r="34" spans="1:23" ht="22.5" customHeight="1">
      <c r="A34" s="5">
        <v>26</v>
      </c>
      <c r="B34" s="2"/>
      <c r="C34" s="2" t="s">
        <v>392</v>
      </c>
      <c r="D34" s="1"/>
      <c r="E34" s="5">
        <v>96</v>
      </c>
      <c r="F34" s="1" t="s">
        <v>34</v>
      </c>
      <c r="G34" s="44">
        <v>170</v>
      </c>
      <c r="H34" s="191">
        <f t="shared" si="2"/>
        <v>16320</v>
      </c>
      <c r="I34" s="43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56"/>
      <c r="W34" s="56"/>
    </row>
    <row r="35" spans="1:23" ht="22.5" customHeight="1">
      <c r="A35" s="5">
        <v>27</v>
      </c>
      <c r="B35" s="2"/>
      <c r="C35" s="2" t="s">
        <v>35</v>
      </c>
      <c r="D35" s="1"/>
      <c r="E35" s="5">
        <v>72</v>
      </c>
      <c r="F35" s="1" t="s">
        <v>36</v>
      </c>
      <c r="G35" s="44">
        <v>500</v>
      </c>
      <c r="H35" s="191">
        <f t="shared" si="2"/>
        <v>36000</v>
      </c>
      <c r="I35" s="43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56"/>
      <c r="W35" s="56"/>
    </row>
    <row r="36" spans="1:23" ht="22.5" customHeight="1">
      <c r="A36" s="5">
        <v>28</v>
      </c>
      <c r="B36" s="2"/>
      <c r="C36" s="2" t="s">
        <v>39</v>
      </c>
      <c r="D36" s="1"/>
      <c r="E36" s="5">
        <v>84</v>
      </c>
      <c r="F36" s="1" t="s">
        <v>34</v>
      </c>
      <c r="G36" s="44">
        <v>40</v>
      </c>
      <c r="H36" s="191">
        <f t="shared" si="2"/>
        <v>3360</v>
      </c>
      <c r="I36" s="43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56"/>
      <c r="W36" s="56"/>
    </row>
    <row r="37" spans="1:23" ht="22.5" customHeight="1">
      <c r="A37" s="5">
        <v>29</v>
      </c>
      <c r="B37" s="2"/>
      <c r="C37" s="2" t="s">
        <v>40</v>
      </c>
      <c r="D37" s="1"/>
      <c r="E37" s="5">
        <v>96</v>
      </c>
      <c r="F37" s="1" t="s">
        <v>30</v>
      </c>
      <c r="G37" s="44">
        <v>60</v>
      </c>
      <c r="H37" s="191">
        <f t="shared" si="2"/>
        <v>5760</v>
      </c>
      <c r="I37" s="43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56"/>
      <c r="W37" s="56"/>
    </row>
    <row r="38" spans="1:23" ht="22.5" customHeight="1">
      <c r="A38" s="5">
        <v>30</v>
      </c>
      <c r="B38" s="2"/>
      <c r="C38" s="2" t="s">
        <v>41</v>
      </c>
      <c r="D38" s="1"/>
      <c r="E38" s="5">
        <v>96</v>
      </c>
      <c r="F38" s="1" t="s">
        <v>30</v>
      </c>
      <c r="G38" s="44">
        <v>100</v>
      </c>
      <c r="H38" s="191">
        <f t="shared" si="2"/>
        <v>9600</v>
      </c>
      <c r="I38" s="4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56"/>
      <c r="W38" s="56"/>
    </row>
    <row r="39" spans="1:23" ht="22.5" customHeight="1">
      <c r="A39" s="5">
        <v>31</v>
      </c>
      <c r="B39" s="2"/>
      <c r="C39" s="2" t="s">
        <v>42</v>
      </c>
      <c r="D39" s="1"/>
      <c r="E39" s="5">
        <v>60</v>
      </c>
      <c r="F39" s="1" t="s">
        <v>43</v>
      </c>
      <c r="G39" s="44">
        <v>250</v>
      </c>
      <c r="H39" s="191">
        <f t="shared" si="2"/>
        <v>15000</v>
      </c>
      <c r="I39" s="43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56"/>
      <c r="W39" s="56"/>
    </row>
    <row r="40" spans="1:23" ht="22.5" customHeight="1">
      <c r="A40" s="5">
        <v>32</v>
      </c>
      <c r="B40" s="2"/>
      <c r="C40" s="2" t="s">
        <v>44</v>
      </c>
      <c r="D40" s="1"/>
      <c r="E40" s="5">
        <v>48</v>
      </c>
      <c r="F40" s="1" t="s">
        <v>54</v>
      </c>
      <c r="G40" s="44">
        <v>30</v>
      </c>
      <c r="H40" s="191">
        <f t="shared" si="2"/>
        <v>1440</v>
      </c>
      <c r="I40" s="43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56"/>
      <c r="W40" s="56"/>
    </row>
    <row r="41" spans="1:23" ht="22.5" customHeight="1">
      <c r="A41" s="5">
        <v>33</v>
      </c>
      <c r="B41" s="2"/>
      <c r="C41" s="2" t="s">
        <v>46</v>
      </c>
      <c r="D41" s="1"/>
      <c r="E41" s="5">
        <v>72</v>
      </c>
      <c r="F41" s="1" t="s">
        <v>54</v>
      </c>
      <c r="G41" s="44">
        <v>50</v>
      </c>
      <c r="H41" s="191">
        <f t="shared" si="2"/>
        <v>3600</v>
      </c>
      <c r="I41" s="4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56"/>
      <c r="W41" s="56"/>
    </row>
    <row r="42" spans="1:23" ht="22.5" customHeight="1">
      <c r="A42" s="5">
        <v>34</v>
      </c>
      <c r="B42" s="2"/>
      <c r="C42" s="2" t="s">
        <v>381</v>
      </c>
      <c r="D42" s="1"/>
      <c r="E42" s="5">
        <v>60</v>
      </c>
      <c r="F42" s="1" t="s">
        <v>30</v>
      </c>
      <c r="G42" s="44">
        <v>12</v>
      </c>
      <c r="H42" s="191">
        <f t="shared" si="2"/>
        <v>720</v>
      </c>
      <c r="I42" s="43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56"/>
      <c r="W42" s="56"/>
    </row>
    <row r="43" spans="1:23" ht="22.5" customHeight="1">
      <c r="A43" s="5">
        <v>35</v>
      </c>
      <c r="B43" s="2"/>
      <c r="C43" s="2" t="s">
        <v>603</v>
      </c>
      <c r="D43" s="1"/>
      <c r="E43" s="5">
        <v>60</v>
      </c>
      <c r="F43" s="1" t="s">
        <v>101</v>
      </c>
      <c r="G43" s="44">
        <v>70</v>
      </c>
      <c r="H43" s="191">
        <f t="shared" si="2"/>
        <v>4200</v>
      </c>
      <c r="I43" s="43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56"/>
      <c r="W43" s="56"/>
    </row>
    <row r="44" spans="1:23" ht="22.5" customHeight="1">
      <c r="A44" s="5">
        <v>36</v>
      </c>
      <c r="B44" s="2"/>
      <c r="C44" s="2" t="s">
        <v>29</v>
      </c>
      <c r="D44" s="1"/>
      <c r="E44" s="5">
        <v>24</v>
      </c>
      <c r="F44" s="1" t="s">
        <v>30</v>
      </c>
      <c r="G44" s="44">
        <v>600</v>
      </c>
      <c r="H44" s="191">
        <f t="shared" si="2"/>
        <v>14400</v>
      </c>
      <c r="I44" s="43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56"/>
      <c r="W44" s="56"/>
    </row>
    <row r="45" spans="1:23" ht="27" customHeight="1">
      <c r="A45" s="5">
        <v>37</v>
      </c>
      <c r="B45" s="3" t="s">
        <v>26</v>
      </c>
      <c r="C45" s="3" t="s">
        <v>565</v>
      </c>
      <c r="D45" s="26" t="s">
        <v>24</v>
      </c>
      <c r="E45" s="26"/>
      <c r="F45" s="26"/>
      <c r="G45" s="3"/>
      <c r="H45" s="192">
        <f>H46+H47+H48+H49+H50+H51+H52+H53+H54+H55+H56+H57</f>
        <v>90000</v>
      </c>
      <c r="I45" s="3" t="s">
        <v>28</v>
      </c>
      <c r="J45" s="26"/>
      <c r="K45" s="26"/>
      <c r="L45" s="26"/>
      <c r="M45" s="26"/>
      <c r="N45" s="205"/>
      <c r="O45" s="205">
        <v>1</v>
      </c>
      <c r="P45" s="205"/>
      <c r="Q45" s="205"/>
      <c r="R45" s="205"/>
      <c r="S45" s="205"/>
      <c r="T45" s="205">
        <v>1</v>
      </c>
      <c r="U45" s="26"/>
      <c r="V45" s="60"/>
      <c r="W45" s="60"/>
    </row>
    <row r="46" spans="1:23" ht="22.5" customHeight="1">
      <c r="A46" s="5">
        <v>38</v>
      </c>
      <c r="B46" s="2"/>
      <c r="C46" s="2" t="s">
        <v>33</v>
      </c>
      <c r="D46" s="1"/>
      <c r="E46" s="5">
        <v>38</v>
      </c>
      <c r="F46" s="1" t="s">
        <v>30</v>
      </c>
      <c r="G46" s="44">
        <v>40</v>
      </c>
      <c r="H46" s="191">
        <f>G46*E46</f>
        <v>1520</v>
      </c>
      <c r="I46" s="43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56"/>
      <c r="W46" s="56"/>
    </row>
    <row r="47" spans="1:23" ht="22.5" customHeight="1">
      <c r="A47" s="5">
        <v>39</v>
      </c>
      <c r="B47" s="2"/>
      <c r="C47" s="2" t="s">
        <v>629</v>
      </c>
      <c r="D47" s="1"/>
      <c r="E47" s="5">
        <v>40</v>
      </c>
      <c r="F47" s="1" t="s">
        <v>30</v>
      </c>
      <c r="G47" s="44">
        <v>60</v>
      </c>
      <c r="H47" s="191">
        <f>G47*E47</f>
        <v>2400</v>
      </c>
      <c r="I47" s="43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56"/>
      <c r="W47" s="56"/>
    </row>
    <row r="48" spans="1:23" ht="22.5" customHeight="1">
      <c r="A48" s="5">
        <v>40</v>
      </c>
      <c r="B48" s="2"/>
      <c r="C48" s="2" t="s">
        <v>392</v>
      </c>
      <c r="D48" s="1"/>
      <c r="E48" s="5">
        <v>40</v>
      </c>
      <c r="F48" s="1" t="s">
        <v>34</v>
      </c>
      <c r="G48" s="44">
        <v>170</v>
      </c>
      <c r="H48" s="191">
        <f t="shared" ref="H48:H57" si="3">G48*E48</f>
        <v>6800</v>
      </c>
      <c r="I48" s="43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56"/>
      <c r="W48" s="56"/>
    </row>
    <row r="49" spans="1:23" ht="22.5" customHeight="1">
      <c r="A49" s="5">
        <v>41</v>
      </c>
      <c r="B49" s="2"/>
      <c r="C49" s="2" t="s">
        <v>35</v>
      </c>
      <c r="D49" s="1"/>
      <c r="E49" s="5">
        <v>38</v>
      </c>
      <c r="F49" s="1" t="s">
        <v>36</v>
      </c>
      <c r="G49" s="44">
        <v>500</v>
      </c>
      <c r="H49" s="191">
        <f t="shared" si="3"/>
        <v>19000</v>
      </c>
      <c r="I49" s="43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56"/>
      <c r="W49" s="56"/>
    </row>
    <row r="50" spans="1:23" ht="22.5" customHeight="1">
      <c r="A50" s="5">
        <v>42</v>
      </c>
      <c r="B50" s="2"/>
      <c r="C50" s="2" t="s">
        <v>37</v>
      </c>
      <c r="D50" s="1"/>
      <c r="E50" s="5">
        <v>40</v>
      </c>
      <c r="F50" s="1" t="s">
        <v>34</v>
      </c>
      <c r="G50" s="44">
        <v>50</v>
      </c>
      <c r="H50" s="191">
        <f t="shared" si="3"/>
        <v>2000</v>
      </c>
      <c r="I50" s="43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56"/>
      <c r="W50" s="56"/>
    </row>
    <row r="51" spans="1:23" ht="22.5" customHeight="1">
      <c r="A51" s="5">
        <v>43</v>
      </c>
      <c r="B51" s="2"/>
      <c r="C51" s="2" t="s">
        <v>38</v>
      </c>
      <c r="D51" s="1"/>
      <c r="E51" s="5">
        <v>42</v>
      </c>
      <c r="F51" s="1" t="s">
        <v>34</v>
      </c>
      <c r="G51" s="44">
        <v>30</v>
      </c>
      <c r="H51" s="191">
        <f t="shared" si="3"/>
        <v>1260</v>
      </c>
      <c r="I51" s="43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56"/>
      <c r="W51" s="56"/>
    </row>
    <row r="52" spans="1:23" ht="22.5" customHeight="1">
      <c r="A52" s="5">
        <v>44</v>
      </c>
      <c r="B52" s="2"/>
      <c r="C52" s="2" t="s">
        <v>39</v>
      </c>
      <c r="D52" s="1"/>
      <c r="E52" s="5">
        <v>40</v>
      </c>
      <c r="F52" s="1" t="s">
        <v>34</v>
      </c>
      <c r="G52" s="44">
        <v>40</v>
      </c>
      <c r="H52" s="191">
        <f t="shared" si="3"/>
        <v>1600</v>
      </c>
      <c r="I52" s="43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56"/>
      <c r="W52" s="56"/>
    </row>
    <row r="53" spans="1:23" ht="22.5" customHeight="1">
      <c r="A53" s="5">
        <v>45</v>
      </c>
      <c r="B53" s="2"/>
      <c r="C53" s="2" t="s">
        <v>603</v>
      </c>
      <c r="D53" s="1"/>
      <c r="E53" s="5">
        <v>40</v>
      </c>
      <c r="F53" s="1" t="s">
        <v>101</v>
      </c>
      <c r="G53" s="44">
        <v>70</v>
      </c>
      <c r="H53" s="191">
        <f t="shared" si="3"/>
        <v>2800</v>
      </c>
      <c r="I53" s="43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56"/>
      <c r="W53" s="56"/>
    </row>
    <row r="54" spans="1:23" ht="22.5" customHeight="1">
      <c r="A54" s="5">
        <v>46</v>
      </c>
      <c r="B54" s="2"/>
      <c r="C54" s="2" t="s">
        <v>398</v>
      </c>
      <c r="D54" s="1"/>
      <c r="E54" s="5">
        <v>40</v>
      </c>
      <c r="F54" s="1" t="s">
        <v>30</v>
      </c>
      <c r="G54" s="44">
        <v>23</v>
      </c>
      <c r="H54" s="191">
        <f t="shared" si="3"/>
        <v>920</v>
      </c>
      <c r="I54" s="43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56"/>
      <c r="W54" s="56"/>
    </row>
    <row r="55" spans="1:23" ht="22.5" customHeight="1">
      <c r="A55" s="5">
        <v>47</v>
      </c>
      <c r="B55" s="2"/>
      <c r="C55" s="2" t="s">
        <v>593</v>
      </c>
      <c r="D55" s="1"/>
      <c r="E55" s="5">
        <v>20</v>
      </c>
      <c r="F55" s="1" t="s">
        <v>36</v>
      </c>
      <c r="G55" s="44">
        <v>765</v>
      </c>
      <c r="H55" s="191">
        <f t="shared" si="3"/>
        <v>15300</v>
      </c>
      <c r="I55" s="43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56"/>
      <c r="W55" s="56"/>
    </row>
    <row r="56" spans="1:23" ht="22.5" customHeight="1">
      <c r="A56" s="5">
        <v>48</v>
      </c>
      <c r="B56" s="2"/>
      <c r="C56" s="2" t="s">
        <v>594</v>
      </c>
      <c r="D56" s="1"/>
      <c r="E56" s="5">
        <v>20</v>
      </c>
      <c r="F56" s="1" t="s">
        <v>36</v>
      </c>
      <c r="G56" s="44">
        <v>980</v>
      </c>
      <c r="H56" s="191">
        <f t="shared" si="3"/>
        <v>19600</v>
      </c>
      <c r="I56" s="43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56"/>
      <c r="W56" s="56"/>
    </row>
    <row r="57" spans="1:23" ht="22.5" customHeight="1">
      <c r="A57" s="5">
        <v>49</v>
      </c>
      <c r="B57" s="2"/>
      <c r="C57" s="2" t="s">
        <v>29</v>
      </c>
      <c r="D57" s="1"/>
      <c r="E57" s="5">
        <v>28</v>
      </c>
      <c r="F57" s="1" t="s">
        <v>30</v>
      </c>
      <c r="G57" s="44">
        <v>600</v>
      </c>
      <c r="H57" s="191">
        <f t="shared" si="3"/>
        <v>16800</v>
      </c>
      <c r="I57" s="43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56"/>
      <c r="W57" s="56"/>
    </row>
    <row r="58" spans="1:23" ht="27.75" customHeight="1">
      <c r="A58" s="5">
        <v>50</v>
      </c>
      <c r="B58" s="3" t="s">
        <v>26</v>
      </c>
      <c r="C58" s="3" t="s">
        <v>375</v>
      </c>
      <c r="D58" s="26" t="s">
        <v>24</v>
      </c>
      <c r="E58" s="26"/>
      <c r="F58" s="26"/>
      <c r="G58" s="3"/>
      <c r="H58" s="192">
        <f>H59+H60+H61+H62+H63+H64+H65+H66+H67+H68+H69+H70+H71+H72+H73+H74+H75</f>
        <v>100000</v>
      </c>
      <c r="I58" s="3" t="s">
        <v>28</v>
      </c>
      <c r="J58" s="39"/>
      <c r="K58" s="39"/>
      <c r="L58" s="39"/>
      <c r="M58" s="39"/>
      <c r="N58" s="39"/>
      <c r="O58" s="39"/>
      <c r="P58" s="39">
        <v>1</v>
      </c>
      <c r="Q58" s="39"/>
      <c r="R58" s="39"/>
      <c r="S58" s="39"/>
      <c r="T58" s="39"/>
      <c r="U58" s="39"/>
      <c r="V58" s="56"/>
      <c r="W58" s="56"/>
    </row>
    <row r="59" spans="1:23" ht="22.5" customHeight="1">
      <c r="A59" s="5">
        <v>51</v>
      </c>
      <c r="B59" s="2"/>
      <c r="C59" s="2" t="s">
        <v>374</v>
      </c>
      <c r="D59" s="1"/>
      <c r="E59" s="5">
        <v>100</v>
      </c>
      <c r="F59" s="1" t="s">
        <v>30</v>
      </c>
      <c r="G59" s="44">
        <v>20</v>
      </c>
      <c r="H59" s="191">
        <f>G59*E59</f>
        <v>2000</v>
      </c>
      <c r="I59" s="4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56"/>
      <c r="W59" s="56"/>
    </row>
    <row r="60" spans="1:23" ht="22.5" customHeight="1">
      <c r="A60" s="5">
        <v>52</v>
      </c>
      <c r="B60" s="2"/>
      <c r="C60" s="2" t="s">
        <v>376</v>
      </c>
      <c r="D60" s="1"/>
      <c r="E60" s="5">
        <v>24</v>
      </c>
      <c r="F60" s="1" t="s">
        <v>377</v>
      </c>
      <c r="G60" s="44">
        <v>100</v>
      </c>
      <c r="H60" s="191">
        <f t="shared" ref="H60:H75" si="4">G60*E60</f>
        <v>2400</v>
      </c>
      <c r="I60" s="43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6"/>
      <c r="W60" s="56"/>
    </row>
    <row r="61" spans="1:23" ht="22.5" customHeight="1">
      <c r="A61" s="5">
        <v>53</v>
      </c>
      <c r="B61" s="2"/>
      <c r="C61" s="2" t="s">
        <v>378</v>
      </c>
      <c r="D61" s="1"/>
      <c r="E61" s="5">
        <v>24</v>
      </c>
      <c r="F61" s="1" t="s">
        <v>377</v>
      </c>
      <c r="G61" s="44">
        <v>100</v>
      </c>
      <c r="H61" s="191">
        <f t="shared" si="4"/>
        <v>2400</v>
      </c>
      <c r="I61" s="43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56"/>
      <c r="W61" s="56"/>
    </row>
    <row r="62" spans="1:23" ht="22.5" customHeight="1">
      <c r="A62" s="5">
        <v>54</v>
      </c>
      <c r="B62" s="2"/>
      <c r="C62" s="2" t="s">
        <v>588</v>
      </c>
      <c r="D62" s="1"/>
      <c r="E62" s="5">
        <v>20</v>
      </c>
      <c r="F62" s="1" t="s">
        <v>94</v>
      </c>
      <c r="G62" s="44">
        <v>160</v>
      </c>
      <c r="H62" s="191">
        <f t="shared" si="4"/>
        <v>3200</v>
      </c>
      <c r="I62" s="43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56"/>
      <c r="W62" s="56"/>
    </row>
    <row r="63" spans="1:23" ht="22.5" customHeight="1">
      <c r="A63" s="5">
        <v>55</v>
      </c>
      <c r="B63" s="2"/>
      <c r="C63" s="2" t="s">
        <v>596</v>
      </c>
      <c r="D63" s="1"/>
      <c r="E63" s="5">
        <v>20</v>
      </c>
      <c r="F63" s="1" t="s">
        <v>94</v>
      </c>
      <c r="G63" s="44">
        <v>180</v>
      </c>
      <c r="H63" s="191">
        <f t="shared" si="4"/>
        <v>3600</v>
      </c>
      <c r="I63" s="43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6"/>
      <c r="W63" s="56"/>
    </row>
    <row r="64" spans="1:23" ht="22.5" customHeight="1">
      <c r="A64" s="5">
        <v>56</v>
      </c>
      <c r="B64" s="2"/>
      <c r="C64" s="2" t="s">
        <v>605</v>
      </c>
      <c r="D64" s="1"/>
      <c r="E64" s="5">
        <v>50</v>
      </c>
      <c r="F64" s="1" t="s">
        <v>30</v>
      </c>
      <c r="G64" s="44">
        <v>150</v>
      </c>
      <c r="H64" s="191">
        <f t="shared" si="4"/>
        <v>7500</v>
      </c>
      <c r="I64" s="43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56"/>
      <c r="W64" s="56"/>
    </row>
    <row r="65" spans="1:23" ht="22.5" customHeight="1">
      <c r="A65" s="5">
        <v>57</v>
      </c>
      <c r="B65" s="2"/>
      <c r="C65" s="2" t="s">
        <v>629</v>
      </c>
      <c r="D65" s="1"/>
      <c r="E65" s="5">
        <v>50</v>
      </c>
      <c r="F65" s="1" t="s">
        <v>30</v>
      </c>
      <c r="G65" s="44">
        <v>60</v>
      </c>
      <c r="H65" s="191">
        <f t="shared" si="4"/>
        <v>3000</v>
      </c>
      <c r="I65" s="43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56"/>
      <c r="W65" s="56"/>
    </row>
    <row r="66" spans="1:23" ht="22.5" customHeight="1">
      <c r="A66" s="5">
        <v>58</v>
      </c>
      <c r="B66" s="2"/>
      <c r="C66" s="2" t="s">
        <v>96</v>
      </c>
      <c r="D66" s="1"/>
      <c r="E66" s="5">
        <v>5</v>
      </c>
      <c r="F66" s="1" t="s">
        <v>30</v>
      </c>
      <c r="G66" s="44">
        <v>150</v>
      </c>
      <c r="H66" s="191">
        <f t="shared" si="4"/>
        <v>750</v>
      </c>
      <c r="I66" s="43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56"/>
      <c r="W66" s="56"/>
    </row>
    <row r="67" spans="1:23" ht="22.5" customHeight="1">
      <c r="A67" s="5">
        <v>59</v>
      </c>
      <c r="B67" s="2"/>
      <c r="C67" s="2" t="s">
        <v>601</v>
      </c>
      <c r="D67" s="1"/>
      <c r="E67" s="5">
        <v>25</v>
      </c>
      <c r="F67" s="1" t="s">
        <v>34</v>
      </c>
      <c r="G67" s="44">
        <v>320</v>
      </c>
      <c r="H67" s="191">
        <f t="shared" si="4"/>
        <v>8000</v>
      </c>
      <c r="I67" s="43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56"/>
      <c r="W67" s="56"/>
    </row>
    <row r="68" spans="1:23" ht="22.5" customHeight="1">
      <c r="A68" s="5">
        <v>60</v>
      </c>
      <c r="B68" s="2"/>
      <c r="C68" s="2" t="s">
        <v>602</v>
      </c>
      <c r="D68" s="1"/>
      <c r="E68" s="5">
        <v>25</v>
      </c>
      <c r="F68" s="1" t="s">
        <v>34</v>
      </c>
      <c r="G68" s="44">
        <v>350</v>
      </c>
      <c r="H68" s="191">
        <f t="shared" si="4"/>
        <v>8750</v>
      </c>
      <c r="I68" s="43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56"/>
      <c r="W68" s="56"/>
    </row>
    <row r="69" spans="1:23" ht="22.5" customHeight="1">
      <c r="A69" s="5">
        <v>61</v>
      </c>
      <c r="B69" s="2"/>
      <c r="C69" s="2" t="s">
        <v>593</v>
      </c>
      <c r="D69" s="1"/>
      <c r="E69" s="5">
        <v>25</v>
      </c>
      <c r="F69" s="1" t="s">
        <v>36</v>
      </c>
      <c r="G69" s="44">
        <v>280</v>
      </c>
      <c r="H69" s="191">
        <f t="shared" si="4"/>
        <v>7000</v>
      </c>
      <c r="I69" s="43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56"/>
      <c r="W69" s="56"/>
    </row>
    <row r="70" spans="1:23" ht="22.5" customHeight="1">
      <c r="A70" s="5">
        <v>62</v>
      </c>
      <c r="B70" s="2"/>
      <c r="C70" s="2" t="s">
        <v>594</v>
      </c>
      <c r="D70" s="1"/>
      <c r="E70" s="5">
        <v>25</v>
      </c>
      <c r="F70" s="1" t="s">
        <v>36</v>
      </c>
      <c r="G70" s="44">
        <v>320</v>
      </c>
      <c r="H70" s="191">
        <f t="shared" si="4"/>
        <v>8000</v>
      </c>
      <c r="I70" s="43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6"/>
      <c r="W70" s="56"/>
    </row>
    <row r="71" spans="1:23" ht="22.5" customHeight="1">
      <c r="A71" s="5">
        <v>63</v>
      </c>
      <c r="B71" s="2"/>
      <c r="C71" s="2" t="s">
        <v>50</v>
      </c>
      <c r="D71" s="1"/>
      <c r="E71" s="5">
        <v>10</v>
      </c>
      <c r="F71" s="1" t="s">
        <v>30</v>
      </c>
      <c r="G71" s="44">
        <v>190</v>
      </c>
      <c r="H71" s="191">
        <f t="shared" si="4"/>
        <v>1900</v>
      </c>
      <c r="I71" s="43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56"/>
      <c r="W71" s="56"/>
    </row>
    <row r="72" spans="1:23" ht="22.5" customHeight="1">
      <c r="A72" s="5">
        <v>64</v>
      </c>
      <c r="B72" s="2"/>
      <c r="C72" s="2" t="s">
        <v>29</v>
      </c>
      <c r="D72" s="1"/>
      <c r="E72" s="5">
        <v>50</v>
      </c>
      <c r="F72" s="1" t="s">
        <v>30</v>
      </c>
      <c r="G72" s="44">
        <v>600</v>
      </c>
      <c r="H72" s="191">
        <f t="shared" si="4"/>
        <v>30000</v>
      </c>
      <c r="I72" s="43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56"/>
      <c r="W72" s="56"/>
    </row>
    <row r="73" spans="1:23" ht="22.5" customHeight="1">
      <c r="A73" s="5">
        <v>65</v>
      </c>
      <c r="B73" s="2"/>
      <c r="C73" s="2" t="s">
        <v>31</v>
      </c>
      <c r="D73" s="1"/>
      <c r="E73" s="5">
        <v>8</v>
      </c>
      <c r="F73" s="1" t="s">
        <v>30</v>
      </c>
      <c r="G73" s="44">
        <v>1000</v>
      </c>
      <c r="H73" s="191">
        <f t="shared" si="4"/>
        <v>8000</v>
      </c>
      <c r="I73" s="43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56"/>
      <c r="W73" s="56"/>
    </row>
    <row r="74" spans="1:23" ht="22.5" customHeight="1">
      <c r="A74" s="5">
        <v>66</v>
      </c>
      <c r="B74" s="2"/>
      <c r="C74" s="2" t="s">
        <v>380</v>
      </c>
      <c r="D74" s="1"/>
      <c r="E74" s="5">
        <v>10</v>
      </c>
      <c r="F74" s="1" t="s">
        <v>379</v>
      </c>
      <c r="G74" s="44">
        <v>150</v>
      </c>
      <c r="H74" s="191">
        <f t="shared" si="4"/>
        <v>1500</v>
      </c>
      <c r="I74" s="43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56"/>
      <c r="W74" s="56"/>
    </row>
    <row r="75" spans="1:23" ht="22.5" customHeight="1">
      <c r="A75" s="5">
        <v>67</v>
      </c>
      <c r="B75" s="2"/>
      <c r="C75" s="2" t="s">
        <v>32</v>
      </c>
      <c r="D75" s="1"/>
      <c r="E75" s="5">
        <v>2</v>
      </c>
      <c r="F75" s="1" t="s">
        <v>30</v>
      </c>
      <c r="G75" s="44">
        <v>1000</v>
      </c>
      <c r="H75" s="191">
        <f t="shared" si="4"/>
        <v>2000</v>
      </c>
      <c r="I75" s="43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6"/>
      <c r="W75" s="56"/>
    </row>
    <row r="76" spans="1:23" ht="28.5" customHeight="1">
      <c r="A76" s="5">
        <v>68</v>
      </c>
      <c r="B76" s="3" t="s">
        <v>26</v>
      </c>
      <c r="C76" s="3" t="s">
        <v>278</v>
      </c>
      <c r="D76" s="26" t="s">
        <v>24</v>
      </c>
      <c r="E76" s="26"/>
      <c r="F76" s="26"/>
      <c r="G76" s="3"/>
      <c r="H76" s="192">
        <f>H77+H78+H79+H80+H81+H82+H83+H84+H85+H86+H87+H88+H89+H90+H91+H92+H93+H94+H95+H96+H97+H98+H99+H100+H101+H102+H103+H104+H105+H106+H107+H108+H109</f>
        <v>90000</v>
      </c>
      <c r="I76" s="3" t="s">
        <v>28</v>
      </c>
      <c r="J76" s="39"/>
      <c r="K76" s="39">
        <v>1</v>
      </c>
      <c r="L76" s="39"/>
      <c r="M76" s="39"/>
      <c r="N76" s="39"/>
      <c r="O76" s="39"/>
      <c r="P76" s="39"/>
      <c r="Q76" s="39">
        <v>1</v>
      </c>
      <c r="R76" s="39"/>
      <c r="S76" s="39"/>
      <c r="T76" s="39">
        <v>1</v>
      </c>
      <c r="U76" s="39"/>
      <c r="V76" s="56"/>
      <c r="W76" s="56"/>
    </row>
    <row r="77" spans="1:23" ht="22.5" customHeight="1">
      <c r="A77" s="5">
        <v>69</v>
      </c>
      <c r="B77" s="2"/>
      <c r="C77" s="2" t="s">
        <v>588</v>
      </c>
      <c r="D77" s="1"/>
      <c r="E77" s="5">
        <v>15</v>
      </c>
      <c r="F77" s="1" t="s">
        <v>94</v>
      </c>
      <c r="G77" s="44">
        <v>160</v>
      </c>
      <c r="H77" s="191">
        <f>G77*E77</f>
        <v>2400</v>
      </c>
      <c r="I77" s="43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56"/>
      <c r="W77" s="56"/>
    </row>
    <row r="78" spans="1:23" ht="22.5" customHeight="1">
      <c r="A78" s="5">
        <v>70</v>
      </c>
      <c r="B78" s="2"/>
      <c r="C78" s="2" t="s">
        <v>595</v>
      </c>
      <c r="D78" s="1"/>
      <c r="E78" s="5">
        <v>15</v>
      </c>
      <c r="F78" s="1" t="s">
        <v>94</v>
      </c>
      <c r="G78" s="44">
        <v>200</v>
      </c>
      <c r="H78" s="191">
        <f t="shared" ref="H78:H109" si="5">G78*E78</f>
        <v>3000</v>
      </c>
      <c r="I78" s="43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56"/>
      <c r="W78" s="56"/>
    </row>
    <row r="79" spans="1:23" ht="22.5" customHeight="1">
      <c r="A79" s="5">
        <v>71</v>
      </c>
      <c r="B79" s="2"/>
      <c r="C79" s="2" t="s">
        <v>50</v>
      </c>
      <c r="D79" s="1"/>
      <c r="E79" s="5">
        <v>15</v>
      </c>
      <c r="F79" s="1" t="s">
        <v>30</v>
      </c>
      <c r="G79" s="44">
        <v>70</v>
      </c>
      <c r="H79" s="191">
        <f t="shared" si="5"/>
        <v>1050</v>
      </c>
      <c r="I79" s="43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56"/>
      <c r="W79" s="56"/>
    </row>
    <row r="80" spans="1:23" ht="22.5" customHeight="1">
      <c r="A80" s="5">
        <v>72</v>
      </c>
      <c r="B80" s="2"/>
      <c r="C80" s="2" t="s">
        <v>601</v>
      </c>
      <c r="D80" s="1"/>
      <c r="E80" s="5">
        <v>12</v>
      </c>
      <c r="F80" s="1" t="s">
        <v>34</v>
      </c>
      <c r="G80" s="44">
        <v>320</v>
      </c>
      <c r="H80" s="191">
        <f t="shared" si="5"/>
        <v>3840</v>
      </c>
      <c r="I80" s="43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56"/>
      <c r="W80" s="56"/>
    </row>
    <row r="81" spans="1:23" ht="22.5" customHeight="1">
      <c r="A81" s="5">
        <v>73</v>
      </c>
      <c r="B81" s="2"/>
      <c r="C81" s="2" t="s">
        <v>602</v>
      </c>
      <c r="D81" s="1"/>
      <c r="E81" s="5">
        <v>12</v>
      </c>
      <c r="F81" s="1" t="s">
        <v>34</v>
      </c>
      <c r="G81" s="44">
        <v>350</v>
      </c>
      <c r="H81" s="191">
        <f t="shared" si="5"/>
        <v>4200</v>
      </c>
      <c r="I81" s="43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6"/>
      <c r="W81" s="56"/>
    </row>
    <row r="82" spans="1:23" ht="22.5" customHeight="1">
      <c r="A82" s="5">
        <v>74</v>
      </c>
      <c r="B82" s="2"/>
      <c r="C82" s="2" t="s">
        <v>105</v>
      </c>
      <c r="D82" s="1"/>
      <c r="E82" s="5">
        <v>15</v>
      </c>
      <c r="F82" s="1" t="s">
        <v>36</v>
      </c>
      <c r="G82" s="44">
        <v>100</v>
      </c>
      <c r="H82" s="191">
        <f t="shared" si="5"/>
        <v>1500</v>
      </c>
      <c r="I82" s="43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56"/>
      <c r="W82" s="56"/>
    </row>
    <row r="83" spans="1:23" ht="22.5" customHeight="1">
      <c r="A83" s="5">
        <v>75</v>
      </c>
      <c r="B83" s="2"/>
      <c r="C83" s="2" t="s">
        <v>104</v>
      </c>
      <c r="D83" s="1"/>
      <c r="E83" s="5">
        <v>12</v>
      </c>
      <c r="F83" s="1" t="s">
        <v>36</v>
      </c>
      <c r="G83" s="44">
        <v>100</v>
      </c>
      <c r="H83" s="191">
        <f t="shared" si="5"/>
        <v>1200</v>
      </c>
      <c r="I83" s="43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56"/>
      <c r="W83" s="56"/>
    </row>
    <row r="84" spans="1:23" ht="22.5" customHeight="1">
      <c r="A84" s="5">
        <v>76</v>
      </c>
      <c r="B84" s="2"/>
      <c r="C84" s="2" t="s">
        <v>65</v>
      </c>
      <c r="D84" s="1"/>
      <c r="E84" s="5">
        <v>12</v>
      </c>
      <c r="F84" s="1" t="s">
        <v>407</v>
      </c>
      <c r="G84" s="44">
        <v>300</v>
      </c>
      <c r="H84" s="191">
        <f t="shared" si="5"/>
        <v>3600</v>
      </c>
      <c r="I84" s="43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56"/>
      <c r="W84" s="56"/>
    </row>
    <row r="85" spans="1:23" ht="22.5" customHeight="1">
      <c r="A85" s="5">
        <v>77</v>
      </c>
      <c r="B85" s="2"/>
      <c r="C85" s="2" t="s">
        <v>66</v>
      </c>
      <c r="D85" s="1"/>
      <c r="E85" s="5">
        <v>12</v>
      </c>
      <c r="F85" s="1" t="s">
        <v>407</v>
      </c>
      <c r="G85" s="44">
        <v>300</v>
      </c>
      <c r="H85" s="191">
        <f t="shared" si="5"/>
        <v>3600</v>
      </c>
      <c r="I85" s="43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56"/>
      <c r="W85" s="56"/>
    </row>
    <row r="86" spans="1:23" ht="22.5" customHeight="1">
      <c r="A86" s="5">
        <v>78</v>
      </c>
      <c r="B86" s="2"/>
      <c r="C86" s="2" t="s">
        <v>67</v>
      </c>
      <c r="D86" s="1"/>
      <c r="E86" s="5">
        <v>12</v>
      </c>
      <c r="F86" s="1" t="s">
        <v>407</v>
      </c>
      <c r="G86" s="44">
        <v>300</v>
      </c>
      <c r="H86" s="191">
        <f t="shared" si="5"/>
        <v>3600</v>
      </c>
      <c r="I86" s="43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56"/>
      <c r="W86" s="56"/>
    </row>
    <row r="87" spans="1:23" ht="22.5" customHeight="1">
      <c r="A87" s="5">
        <v>79</v>
      </c>
      <c r="B87" s="2"/>
      <c r="C87" s="2" t="s">
        <v>68</v>
      </c>
      <c r="D87" s="1"/>
      <c r="E87" s="5">
        <v>12</v>
      </c>
      <c r="F87" s="1" t="s">
        <v>407</v>
      </c>
      <c r="G87" s="44">
        <v>300</v>
      </c>
      <c r="H87" s="191">
        <f t="shared" si="5"/>
        <v>3600</v>
      </c>
      <c r="I87" s="43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56"/>
      <c r="W87" s="56"/>
    </row>
    <row r="88" spans="1:23" ht="22.5" customHeight="1">
      <c r="A88" s="5">
        <v>80</v>
      </c>
      <c r="B88" s="2"/>
      <c r="C88" s="2" t="s">
        <v>392</v>
      </c>
      <c r="D88" s="1"/>
      <c r="E88" s="5">
        <v>15</v>
      </c>
      <c r="F88" s="1" t="s">
        <v>34</v>
      </c>
      <c r="G88" s="44">
        <v>170</v>
      </c>
      <c r="H88" s="191">
        <f t="shared" si="5"/>
        <v>2550</v>
      </c>
      <c r="I88" s="43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56"/>
      <c r="W88" s="56"/>
    </row>
    <row r="89" spans="1:23" ht="22.5" customHeight="1">
      <c r="A89" s="5">
        <v>81</v>
      </c>
      <c r="B89" s="2"/>
      <c r="C89" s="2" t="s">
        <v>46</v>
      </c>
      <c r="D89" s="1"/>
      <c r="E89" s="5">
        <v>15</v>
      </c>
      <c r="F89" s="1" t="s">
        <v>45</v>
      </c>
      <c r="G89" s="44">
        <v>50</v>
      </c>
      <c r="H89" s="191">
        <f t="shared" si="5"/>
        <v>750</v>
      </c>
      <c r="I89" s="43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6"/>
      <c r="W89" s="56"/>
    </row>
    <row r="90" spans="1:23" ht="22.5" customHeight="1">
      <c r="A90" s="5">
        <v>82</v>
      </c>
      <c r="B90" s="2"/>
      <c r="C90" s="2" t="s">
        <v>33</v>
      </c>
      <c r="D90" s="1"/>
      <c r="E90" s="5">
        <v>18</v>
      </c>
      <c r="F90" s="1" t="s">
        <v>30</v>
      </c>
      <c r="G90" s="44">
        <v>15</v>
      </c>
      <c r="H90" s="191">
        <f t="shared" si="5"/>
        <v>270</v>
      </c>
      <c r="I90" s="43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56"/>
      <c r="W90" s="56"/>
    </row>
    <row r="91" spans="1:23" ht="22.5" customHeight="1">
      <c r="A91" s="5">
        <v>83</v>
      </c>
      <c r="B91" s="2"/>
      <c r="C91" s="2" t="s">
        <v>374</v>
      </c>
      <c r="D91" s="1"/>
      <c r="E91" s="5">
        <v>15</v>
      </c>
      <c r="F91" s="1" t="s">
        <v>30</v>
      </c>
      <c r="G91" s="44">
        <v>20</v>
      </c>
      <c r="H91" s="191">
        <f t="shared" si="5"/>
        <v>300</v>
      </c>
      <c r="I91" s="43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56"/>
      <c r="W91" s="56"/>
    </row>
    <row r="92" spans="1:23" ht="22.5" customHeight="1">
      <c r="A92" s="5">
        <v>84</v>
      </c>
      <c r="B92" s="2"/>
      <c r="C92" s="2" t="s">
        <v>630</v>
      </c>
      <c r="D92" s="1"/>
      <c r="E92" s="5">
        <v>18</v>
      </c>
      <c r="F92" s="1" t="s">
        <v>30</v>
      </c>
      <c r="G92" s="44">
        <v>20</v>
      </c>
      <c r="H92" s="191">
        <f t="shared" si="5"/>
        <v>360</v>
      </c>
      <c r="I92" s="43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56"/>
      <c r="W92" s="56"/>
    </row>
    <row r="93" spans="1:23" ht="22.5" customHeight="1">
      <c r="A93" s="5">
        <v>85</v>
      </c>
      <c r="B93" s="2"/>
      <c r="C93" s="2" t="s">
        <v>363</v>
      </c>
      <c r="D93" s="1"/>
      <c r="E93" s="5">
        <v>18</v>
      </c>
      <c r="F93" s="1" t="s">
        <v>45</v>
      </c>
      <c r="G93" s="44">
        <v>50</v>
      </c>
      <c r="H93" s="191">
        <f t="shared" si="5"/>
        <v>900</v>
      </c>
      <c r="I93" s="43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56"/>
      <c r="W93" s="56"/>
    </row>
    <row r="94" spans="1:23" ht="22.5" customHeight="1">
      <c r="A94" s="5">
        <v>86</v>
      </c>
      <c r="B94" s="2"/>
      <c r="C94" s="2" t="s">
        <v>44</v>
      </c>
      <c r="D94" s="1"/>
      <c r="E94" s="5">
        <v>18</v>
      </c>
      <c r="F94" s="1" t="s">
        <v>45</v>
      </c>
      <c r="G94" s="44">
        <v>30</v>
      </c>
      <c r="H94" s="191">
        <f t="shared" si="5"/>
        <v>540</v>
      </c>
      <c r="I94" s="43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6"/>
      <c r="W94" s="56"/>
    </row>
    <row r="95" spans="1:23" ht="22.5" customHeight="1">
      <c r="A95" s="5">
        <v>87</v>
      </c>
      <c r="B95" s="2"/>
      <c r="C95" s="2" t="s">
        <v>35</v>
      </c>
      <c r="D95" s="1"/>
      <c r="E95" s="5">
        <v>12</v>
      </c>
      <c r="F95" s="1" t="s">
        <v>36</v>
      </c>
      <c r="G95" s="44">
        <v>500</v>
      </c>
      <c r="H95" s="191">
        <f t="shared" si="5"/>
        <v>6000</v>
      </c>
      <c r="I95" s="43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56"/>
      <c r="W95" s="56"/>
    </row>
    <row r="96" spans="1:23" ht="22.5" customHeight="1">
      <c r="A96" s="5">
        <v>88</v>
      </c>
      <c r="B96" s="2"/>
      <c r="C96" s="2" t="s">
        <v>38</v>
      </c>
      <c r="D96" s="1"/>
      <c r="E96" s="5">
        <v>15</v>
      </c>
      <c r="F96" s="1" t="s">
        <v>34</v>
      </c>
      <c r="G96" s="44">
        <v>30</v>
      </c>
      <c r="H96" s="191">
        <f t="shared" si="5"/>
        <v>450</v>
      </c>
      <c r="I96" s="43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56"/>
      <c r="W96" s="56"/>
    </row>
    <row r="97" spans="1:23" ht="22.5" customHeight="1">
      <c r="A97" s="5">
        <v>89</v>
      </c>
      <c r="B97" s="2"/>
      <c r="C97" s="2" t="s">
        <v>382</v>
      </c>
      <c r="D97" s="1"/>
      <c r="E97" s="5">
        <v>9</v>
      </c>
      <c r="F97" s="1" t="s">
        <v>30</v>
      </c>
      <c r="G97" s="44">
        <v>1000</v>
      </c>
      <c r="H97" s="191">
        <f t="shared" si="5"/>
        <v>9000</v>
      </c>
      <c r="I97" s="43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56"/>
      <c r="W97" s="56"/>
    </row>
    <row r="98" spans="1:23" ht="22.5" customHeight="1">
      <c r="A98" s="5">
        <v>90</v>
      </c>
      <c r="B98" s="2"/>
      <c r="C98" s="2" t="s">
        <v>383</v>
      </c>
      <c r="D98" s="1"/>
      <c r="E98" s="5">
        <v>9</v>
      </c>
      <c r="F98" s="1" t="s">
        <v>30</v>
      </c>
      <c r="G98" s="44">
        <v>900</v>
      </c>
      <c r="H98" s="191">
        <f t="shared" si="5"/>
        <v>8100</v>
      </c>
      <c r="I98" s="43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56"/>
      <c r="W98" s="56"/>
    </row>
    <row r="99" spans="1:23" ht="22.5" customHeight="1">
      <c r="A99" s="5">
        <v>91</v>
      </c>
      <c r="B99" s="2"/>
      <c r="C99" s="2" t="s">
        <v>384</v>
      </c>
      <c r="D99" s="1"/>
      <c r="E99" s="5">
        <v>15</v>
      </c>
      <c r="F99" s="1" t="s">
        <v>49</v>
      </c>
      <c r="G99" s="44">
        <v>290</v>
      </c>
      <c r="H99" s="191">
        <f t="shared" si="5"/>
        <v>4350</v>
      </c>
      <c r="I99" s="43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6"/>
      <c r="W99" s="56"/>
    </row>
    <row r="100" spans="1:23" ht="22.5" customHeight="1">
      <c r="A100" s="5">
        <v>92</v>
      </c>
      <c r="B100" s="2"/>
      <c r="C100" s="2" t="s">
        <v>40</v>
      </c>
      <c r="D100" s="1"/>
      <c r="E100" s="5">
        <v>15</v>
      </c>
      <c r="F100" s="1" t="s">
        <v>30</v>
      </c>
      <c r="G100" s="44">
        <v>60</v>
      </c>
      <c r="H100" s="191">
        <f t="shared" si="5"/>
        <v>900</v>
      </c>
      <c r="I100" s="43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56"/>
      <c r="W100" s="56"/>
    </row>
    <row r="101" spans="1:23" ht="22.5" customHeight="1">
      <c r="A101" s="5">
        <v>93</v>
      </c>
      <c r="B101" s="2"/>
      <c r="C101" s="2" t="s">
        <v>41</v>
      </c>
      <c r="D101" s="1"/>
      <c r="E101" s="5">
        <v>15</v>
      </c>
      <c r="F101" s="1" t="s">
        <v>30</v>
      </c>
      <c r="G101" s="44">
        <v>100</v>
      </c>
      <c r="H101" s="191">
        <f t="shared" si="5"/>
        <v>1500</v>
      </c>
      <c r="I101" s="43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56"/>
      <c r="W101" s="56"/>
    </row>
    <row r="102" spans="1:23" ht="22.5" customHeight="1">
      <c r="A102" s="5">
        <v>94</v>
      </c>
      <c r="B102" s="2"/>
      <c r="C102" s="2" t="s">
        <v>385</v>
      </c>
      <c r="D102" s="1"/>
      <c r="E102" s="5">
        <v>12</v>
      </c>
      <c r="F102" s="1" t="s">
        <v>34</v>
      </c>
      <c r="G102" s="44">
        <v>500</v>
      </c>
      <c r="H102" s="191">
        <f t="shared" si="5"/>
        <v>6000</v>
      </c>
      <c r="I102" s="43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56"/>
      <c r="W102" s="56"/>
    </row>
    <row r="103" spans="1:23" ht="22.5" customHeight="1">
      <c r="A103" s="5">
        <v>95</v>
      </c>
      <c r="B103" s="2"/>
      <c r="C103" s="2" t="s">
        <v>386</v>
      </c>
      <c r="D103" s="1"/>
      <c r="E103" s="5">
        <v>15</v>
      </c>
      <c r="F103" s="1" t="s">
        <v>43</v>
      </c>
      <c r="G103" s="44">
        <v>252</v>
      </c>
      <c r="H103" s="191">
        <f t="shared" si="5"/>
        <v>3780</v>
      </c>
      <c r="I103" s="43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56"/>
      <c r="W103" s="56"/>
    </row>
    <row r="104" spans="1:23" ht="22.5" customHeight="1">
      <c r="A104" s="5">
        <v>96</v>
      </c>
      <c r="B104" s="2"/>
      <c r="C104" s="2" t="s">
        <v>387</v>
      </c>
      <c r="D104" s="1"/>
      <c r="E104" s="5">
        <v>15</v>
      </c>
      <c r="F104" s="1" t="s">
        <v>34</v>
      </c>
      <c r="G104" s="44">
        <v>349</v>
      </c>
      <c r="H104" s="191">
        <f t="shared" si="5"/>
        <v>5235</v>
      </c>
      <c r="I104" s="43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56"/>
      <c r="W104" s="56"/>
    </row>
    <row r="105" spans="1:23" ht="22.5" customHeight="1">
      <c r="A105" s="5">
        <v>97</v>
      </c>
      <c r="B105" s="2"/>
      <c r="C105" s="2" t="s">
        <v>37</v>
      </c>
      <c r="D105" s="1"/>
      <c r="E105" s="5">
        <v>15</v>
      </c>
      <c r="F105" s="1" t="s">
        <v>34</v>
      </c>
      <c r="G105" s="44">
        <v>50</v>
      </c>
      <c r="H105" s="191">
        <f t="shared" si="5"/>
        <v>750</v>
      </c>
      <c r="I105" s="43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56"/>
      <c r="W105" s="56"/>
    </row>
    <row r="106" spans="1:23" ht="22.5" customHeight="1">
      <c r="A106" s="5">
        <v>98</v>
      </c>
      <c r="B106" s="2"/>
      <c r="C106" s="2" t="s">
        <v>39</v>
      </c>
      <c r="D106" s="1"/>
      <c r="E106" s="5">
        <v>15</v>
      </c>
      <c r="F106" s="1" t="s">
        <v>34</v>
      </c>
      <c r="G106" s="44">
        <v>45</v>
      </c>
      <c r="H106" s="191">
        <f t="shared" si="5"/>
        <v>675</v>
      </c>
      <c r="I106" s="43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56"/>
      <c r="W106" s="56"/>
    </row>
    <row r="107" spans="1:23" ht="22.5" customHeight="1">
      <c r="A107" s="5">
        <v>99</v>
      </c>
      <c r="B107" s="2"/>
      <c r="C107" s="2" t="s">
        <v>72</v>
      </c>
      <c r="D107" s="1"/>
      <c r="E107" s="5">
        <v>15</v>
      </c>
      <c r="F107" s="1" t="s">
        <v>73</v>
      </c>
      <c r="G107" s="44">
        <v>150</v>
      </c>
      <c r="H107" s="191">
        <f t="shared" si="5"/>
        <v>2250</v>
      </c>
      <c r="I107" s="43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56"/>
      <c r="W107" s="56"/>
    </row>
    <row r="108" spans="1:23" ht="22.5" customHeight="1">
      <c r="A108" s="5">
        <v>100</v>
      </c>
      <c r="B108" s="2"/>
      <c r="C108" s="2" t="s">
        <v>74</v>
      </c>
      <c r="D108" s="1"/>
      <c r="E108" s="5">
        <v>15</v>
      </c>
      <c r="F108" s="1" t="s">
        <v>73</v>
      </c>
      <c r="G108" s="44">
        <v>150</v>
      </c>
      <c r="H108" s="191">
        <f t="shared" si="5"/>
        <v>2250</v>
      </c>
      <c r="I108" s="43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56"/>
      <c r="W108" s="56"/>
    </row>
    <row r="109" spans="1:23" ht="22.5" customHeight="1">
      <c r="A109" s="5">
        <v>101</v>
      </c>
      <c r="B109" s="2"/>
      <c r="C109" s="2" t="s">
        <v>388</v>
      </c>
      <c r="D109" s="1"/>
      <c r="E109" s="5">
        <v>15</v>
      </c>
      <c r="F109" s="1" t="s">
        <v>34</v>
      </c>
      <c r="G109" s="44">
        <v>100</v>
      </c>
      <c r="H109" s="191">
        <f t="shared" si="5"/>
        <v>1500</v>
      </c>
      <c r="I109" s="43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56"/>
      <c r="W109" s="56"/>
    </row>
    <row r="110" spans="1:23" ht="27" customHeight="1">
      <c r="A110" s="5">
        <v>102</v>
      </c>
      <c r="B110" s="3" t="s">
        <v>26</v>
      </c>
      <c r="C110" s="3" t="s">
        <v>56</v>
      </c>
      <c r="D110" s="26" t="s">
        <v>24</v>
      </c>
      <c r="E110" s="26"/>
      <c r="F110" s="26"/>
      <c r="G110" s="3"/>
      <c r="H110" s="192">
        <f>H111+H112+H113+H114+H115+H116+H117+H118+H119</f>
        <v>45000</v>
      </c>
      <c r="I110" s="3" t="s">
        <v>28</v>
      </c>
      <c r="J110" s="39"/>
      <c r="K110" s="39">
        <v>1</v>
      </c>
      <c r="L110" s="39"/>
      <c r="M110" s="39"/>
      <c r="N110" s="39">
        <v>1</v>
      </c>
      <c r="O110" s="39"/>
      <c r="P110" s="39"/>
      <c r="Q110" s="39">
        <v>1</v>
      </c>
      <c r="R110" s="39"/>
      <c r="S110" s="39"/>
      <c r="T110" s="39"/>
      <c r="U110" s="39"/>
      <c r="V110" s="56"/>
      <c r="W110" s="56"/>
    </row>
    <row r="111" spans="1:23" ht="22.5" customHeight="1">
      <c r="A111" s="5">
        <v>103</v>
      </c>
      <c r="B111" s="2"/>
      <c r="C111" s="2" t="s">
        <v>262</v>
      </c>
      <c r="D111" s="1"/>
      <c r="E111" s="5">
        <v>126</v>
      </c>
      <c r="F111" s="1" t="s">
        <v>25</v>
      </c>
      <c r="G111" s="44">
        <v>150</v>
      </c>
      <c r="H111" s="191">
        <f>G111*E111</f>
        <v>18900</v>
      </c>
      <c r="I111" s="43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56"/>
      <c r="W111" s="56"/>
    </row>
    <row r="112" spans="1:23" ht="22.5" customHeight="1">
      <c r="A112" s="5">
        <v>104</v>
      </c>
      <c r="B112" s="2"/>
      <c r="C112" s="2" t="s">
        <v>588</v>
      </c>
      <c r="D112" s="1"/>
      <c r="E112" s="5">
        <v>30</v>
      </c>
      <c r="F112" s="1" t="s">
        <v>94</v>
      </c>
      <c r="G112" s="44">
        <v>160</v>
      </c>
      <c r="H112" s="191">
        <f t="shared" ref="H112:H119" si="6">G112*E112</f>
        <v>4800</v>
      </c>
      <c r="I112" s="43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56"/>
      <c r="W112" s="56"/>
    </row>
    <row r="113" spans="1:23" ht="22.5" customHeight="1">
      <c r="A113" s="5">
        <v>105</v>
      </c>
      <c r="B113" s="2"/>
      <c r="C113" s="2" t="s">
        <v>595</v>
      </c>
      <c r="D113" s="1"/>
      <c r="E113" s="5">
        <v>39</v>
      </c>
      <c r="F113" s="1" t="s">
        <v>94</v>
      </c>
      <c r="G113" s="44">
        <v>200</v>
      </c>
      <c r="H113" s="191">
        <f t="shared" si="6"/>
        <v>7800</v>
      </c>
      <c r="I113" s="43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56"/>
      <c r="W113" s="56"/>
    </row>
    <row r="114" spans="1:23" ht="22.5" customHeight="1">
      <c r="A114" s="5">
        <v>106</v>
      </c>
      <c r="B114" s="2"/>
      <c r="C114" s="2" t="s">
        <v>50</v>
      </c>
      <c r="D114" s="1"/>
      <c r="E114" s="5">
        <v>30</v>
      </c>
      <c r="F114" s="1" t="s">
        <v>30</v>
      </c>
      <c r="G114" s="44">
        <v>70</v>
      </c>
      <c r="H114" s="191">
        <f t="shared" si="6"/>
        <v>2100</v>
      </c>
      <c r="I114" s="43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56"/>
      <c r="W114" s="56"/>
    </row>
    <row r="115" spans="1:23" ht="22.5" customHeight="1">
      <c r="A115" s="5">
        <v>107</v>
      </c>
      <c r="B115" s="2"/>
      <c r="C115" s="2" t="s">
        <v>104</v>
      </c>
      <c r="D115" s="1"/>
      <c r="E115" s="5">
        <v>33</v>
      </c>
      <c r="F115" s="1" t="s">
        <v>36</v>
      </c>
      <c r="G115" s="44">
        <v>100</v>
      </c>
      <c r="H115" s="191">
        <f t="shared" si="6"/>
        <v>3300</v>
      </c>
      <c r="I115" s="43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56"/>
      <c r="W115" s="56"/>
    </row>
    <row r="116" spans="1:23" ht="22.5" customHeight="1">
      <c r="A116" s="5">
        <v>108</v>
      </c>
      <c r="B116" s="2"/>
      <c r="C116" s="2" t="s">
        <v>374</v>
      </c>
      <c r="D116" s="1"/>
      <c r="E116" s="5">
        <v>60</v>
      </c>
      <c r="F116" s="1" t="s">
        <v>30</v>
      </c>
      <c r="G116" s="44">
        <v>20</v>
      </c>
      <c r="H116" s="191">
        <f t="shared" si="6"/>
        <v>1200</v>
      </c>
      <c r="I116" s="43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56"/>
      <c r="W116" s="56"/>
    </row>
    <row r="117" spans="1:23" ht="22.5" customHeight="1">
      <c r="A117" s="5">
        <v>109</v>
      </c>
      <c r="B117" s="2"/>
      <c r="C117" s="2" t="s">
        <v>32</v>
      </c>
      <c r="D117" s="1"/>
      <c r="E117" s="5">
        <v>30</v>
      </c>
      <c r="F117" s="1" t="s">
        <v>30</v>
      </c>
      <c r="G117" s="44">
        <v>90</v>
      </c>
      <c r="H117" s="191">
        <f t="shared" si="6"/>
        <v>2700</v>
      </c>
      <c r="I117" s="43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56"/>
      <c r="W117" s="56"/>
    </row>
    <row r="118" spans="1:23" ht="22.5" customHeight="1">
      <c r="A118" s="5">
        <v>110</v>
      </c>
      <c r="B118" s="2"/>
      <c r="C118" s="2" t="s">
        <v>33</v>
      </c>
      <c r="D118" s="1"/>
      <c r="E118" s="5">
        <v>60</v>
      </c>
      <c r="F118" s="1" t="s">
        <v>30</v>
      </c>
      <c r="G118" s="44">
        <v>40</v>
      </c>
      <c r="H118" s="191">
        <f t="shared" si="6"/>
        <v>2400</v>
      </c>
      <c r="I118" s="43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56"/>
      <c r="W118" s="56"/>
    </row>
    <row r="119" spans="1:23" ht="22.5" customHeight="1">
      <c r="A119" s="5">
        <v>111</v>
      </c>
      <c r="B119" s="2"/>
      <c r="C119" s="2" t="s">
        <v>629</v>
      </c>
      <c r="D119" s="1"/>
      <c r="E119" s="5">
        <v>30</v>
      </c>
      <c r="F119" s="1" t="s">
        <v>30</v>
      </c>
      <c r="G119" s="44">
        <v>60</v>
      </c>
      <c r="H119" s="191">
        <f t="shared" si="6"/>
        <v>1800</v>
      </c>
      <c r="I119" s="43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56"/>
      <c r="W119" s="56"/>
    </row>
    <row r="120" spans="1:23" ht="27.75" customHeight="1">
      <c r="A120" s="5">
        <v>112</v>
      </c>
      <c r="B120" s="3" t="s">
        <v>26</v>
      </c>
      <c r="C120" s="3" t="s">
        <v>389</v>
      </c>
      <c r="D120" s="26" t="s">
        <v>24</v>
      </c>
      <c r="E120" s="26"/>
      <c r="F120" s="26"/>
      <c r="G120" s="3"/>
      <c r="H120" s="192">
        <v>30000</v>
      </c>
      <c r="I120" s="3" t="s">
        <v>28</v>
      </c>
      <c r="J120" s="39"/>
      <c r="K120" s="39"/>
      <c r="L120" s="39"/>
      <c r="M120" s="39"/>
      <c r="N120" s="39">
        <v>1</v>
      </c>
      <c r="O120" s="39"/>
      <c r="P120" s="39"/>
      <c r="Q120" s="39"/>
      <c r="R120" s="39"/>
      <c r="S120" s="39"/>
      <c r="T120" s="39"/>
      <c r="U120" s="39"/>
      <c r="V120" s="56"/>
      <c r="W120" s="56"/>
    </row>
    <row r="121" spans="1:23" ht="22.5" customHeight="1">
      <c r="A121" s="5">
        <v>113</v>
      </c>
      <c r="B121" s="2"/>
      <c r="C121" s="2" t="s">
        <v>31</v>
      </c>
      <c r="D121" s="1"/>
      <c r="E121" s="5">
        <v>10</v>
      </c>
      <c r="F121" s="1" t="s">
        <v>30</v>
      </c>
      <c r="G121" s="44">
        <v>1000</v>
      </c>
      <c r="H121" s="191">
        <v>10000</v>
      </c>
      <c r="I121" s="43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56"/>
      <c r="W121" s="56"/>
    </row>
    <row r="122" spans="1:23" ht="22.5" customHeight="1">
      <c r="A122" s="5">
        <v>114</v>
      </c>
      <c r="B122" s="2"/>
      <c r="C122" s="2" t="s">
        <v>374</v>
      </c>
      <c r="D122" s="1"/>
      <c r="E122" s="5">
        <v>20</v>
      </c>
      <c r="F122" s="1" t="s">
        <v>30</v>
      </c>
      <c r="G122" s="44">
        <v>15</v>
      </c>
      <c r="H122" s="191">
        <v>300</v>
      </c>
      <c r="I122" s="43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56"/>
      <c r="W122" s="56"/>
    </row>
    <row r="123" spans="1:23" ht="22.5" customHeight="1">
      <c r="A123" s="5">
        <v>115</v>
      </c>
      <c r="B123" s="2"/>
      <c r="C123" s="2" t="s">
        <v>32</v>
      </c>
      <c r="D123" s="1"/>
      <c r="E123" s="5">
        <v>31</v>
      </c>
      <c r="F123" s="1" t="s">
        <v>30</v>
      </c>
      <c r="G123" s="44">
        <v>95</v>
      </c>
      <c r="H123" s="191">
        <v>2945</v>
      </c>
      <c r="I123" s="43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56"/>
      <c r="W123" s="56"/>
    </row>
    <row r="124" spans="1:23" ht="22.5" customHeight="1">
      <c r="A124" s="5">
        <v>116</v>
      </c>
      <c r="B124" s="2"/>
      <c r="C124" s="2" t="s">
        <v>33</v>
      </c>
      <c r="D124" s="1"/>
      <c r="E124" s="5">
        <v>20</v>
      </c>
      <c r="F124" s="1" t="s">
        <v>30</v>
      </c>
      <c r="G124" s="44">
        <v>45</v>
      </c>
      <c r="H124" s="191">
        <v>900</v>
      </c>
      <c r="I124" s="43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56"/>
      <c r="W124" s="56"/>
    </row>
    <row r="125" spans="1:23" ht="22.5" customHeight="1">
      <c r="A125" s="5">
        <v>117</v>
      </c>
      <c r="B125" s="2"/>
      <c r="C125" s="2" t="s">
        <v>629</v>
      </c>
      <c r="D125" s="1"/>
      <c r="E125" s="5">
        <v>11</v>
      </c>
      <c r="F125" s="1" t="s">
        <v>30</v>
      </c>
      <c r="G125" s="44">
        <v>60</v>
      </c>
      <c r="H125" s="191">
        <v>660</v>
      </c>
      <c r="I125" s="43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6"/>
      <c r="W125" s="56"/>
    </row>
    <row r="126" spans="1:23" ht="22.5" customHeight="1">
      <c r="A126" s="5">
        <v>118</v>
      </c>
      <c r="B126" s="2"/>
      <c r="C126" s="2" t="s">
        <v>392</v>
      </c>
      <c r="D126" s="1"/>
      <c r="E126" s="5">
        <v>12</v>
      </c>
      <c r="F126" s="1" t="s">
        <v>34</v>
      </c>
      <c r="G126" s="44">
        <v>175</v>
      </c>
      <c r="H126" s="191">
        <v>2100</v>
      </c>
      <c r="I126" s="43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56"/>
      <c r="W126" s="56"/>
    </row>
    <row r="127" spans="1:23" ht="22.5" customHeight="1">
      <c r="A127" s="5">
        <v>119</v>
      </c>
      <c r="B127" s="2"/>
      <c r="C127" s="2" t="s">
        <v>35</v>
      </c>
      <c r="D127" s="1"/>
      <c r="E127" s="5">
        <v>15</v>
      </c>
      <c r="F127" s="1" t="s">
        <v>36</v>
      </c>
      <c r="G127" s="44">
        <v>500</v>
      </c>
      <c r="H127" s="191">
        <v>7500</v>
      </c>
      <c r="I127" s="43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56"/>
      <c r="W127" s="56"/>
    </row>
    <row r="128" spans="1:23" ht="22.5" customHeight="1">
      <c r="A128" s="5">
        <v>120</v>
      </c>
      <c r="B128" s="2"/>
      <c r="C128" s="2" t="s">
        <v>37</v>
      </c>
      <c r="D128" s="1"/>
      <c r="E128" s="5">
        <v>12</v>
      </c>
      <c r="F128" s="1" t="s">
        <v>34</v>
      </c>
      <c r="G128" s="44">
        <v>50</v>
      </c>
      <c r="H128" s="191">
        <v>600</v>
      </c>
      <c r="I128" s="43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56"/>
      <c r="W128" s="56"/>
    </row>
    <row r="129" spans="1:23" ht="22.5" customHeight="1">
      <c r="A129" s="5">
        <v>121</v>
      </c>
      <c r="B129" s="2"/>
      <c r="C129" s="2" t="s">
        <v>38</v>
      </c>
      <c r="D129" s="1"/>
      <c r="E129" s="5">
        <v>10</v>
      </c>
      <c r="F129" s="1" t="s">
        <v>34</v>
      </c>
      <c r="G129" s="44">
        <v>30</v>
      </c>
      <c r="H129" s="191">
        <v>300</v>
      </c>
      <c r="I129" s="43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56"/>
      <c r="W129" s="56"/>
    </row>
    <row r="130" spans="1:23" ht="22.5" customHeight="1">
      <c r="A130" s="5">
        <v>122</v>
      </c>
      <c r="B130" s="2"/>
      <c r="C130" s="2" t="s">
        <v>39</v>
      </c>
      <c r="D130" s="1"/>
      <c r="E130" s="5">
        <v>15</v>
      </c>
      <c r="F130" s="1" t="s">
        <v>34</v>
      </c>
      <c r="G130" s="44">
        <v>45</v>
      </c>
      <c r="H130" s="191">
        <v>675</v>
      </c>
      <c r="I130" s="43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56"/>
      <c r="W130" s="56"/>
    </row>
    <row r="131" spans="1:23" ht="22.5" customHeight="1">
      <c r="A131" s="5">
        <v>123</v>
      </c>
      <c r="B131" s="2"/>
      <c r="C131" s="2" t="s">
        <v>40</v>
      </c>
      <c r="D131" s="1"/>
      <c r="E131" s="5">
        <v>12</v>
      </c>
      <c r="F131" s="1" t="s">
        <v>30</v>
      </c>
      <c r="G131" s="44">
        <v>60</v>
      </c>
      <c r="H131" s="191">
        <v>720</v>
      </c>
      <c r="I131" s="43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6"/>
      <c r="W131" s="56"/>
    </row>
    <row r="132" spans="1:23" ht="22.5" customHeight="1">
      <c r="A132" s="5">
        <v>124</v>
      </c>
      <c r="B132" s="2"/>
      <c r="C132" s="2" t="s">
        <v>588</v>
      </c>
      <c r="D132" s="1"/>
      <c r="E132" s="5">
        <v>5</v>
      </c>
      <c r="F132" s="1" t="s">
        <v>94</v>
      </c>
      <c r="G132" s="44">
        <v>160</v>
      </c>
      <c r="H132" s="191">
        <v>800</v>
      </c>
      <c r="I132" s="43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56"/>
      <c r="W132" s="56"/>
    </row>
    <row r="133" spans="1:23" ht="22.5" customHeight="1">
      <c r="A133" s="5">
        <v>125</v>
      </c>
      <c r="B133" s="2"/>
      <c r="C133" s="2" t="s">
        <v>595</v>
      </c>
      <c r="D133" s="1"/>
      <c r="E133" s="5">
        <v>5</v>
      </c>
      <c r="F133" s="1" t="s">
        <v>94</v>
      </c>
      <c r="G133" s="44">
        <v>200</v>
      </c>
      <c r="H133" s="191">
        <v>1000</v>
      </c>
      <c r="I133" s="43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56"/>
      <c r="W133" s="56"/>
    </row>
    <row r="134" spans="1:23" ht="22.5" customHeight="1">
      <c r="A134" s="5">
        <v>126</v>
      </c>
      <c r="B134" s="2"/>
      <c r="C134" s="2" t="s">
        <v>44</v>
      </c>
      <c r="D134" s="1"/>
      <c r="E134" s="5">
        <v>5</v>
      </c>
      <c r="F134" s="1" t="s">
        <v>45</v>
      </c>
      <c r="G134" s="44">
        <v>35</v>
      </c>
      <c r="H134" s="191">
        <v>175</v>
      </c>
      <c r="I134" s="43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56"/>
      <c r="W134" s="56"/>
    </row>
    <row r="135" spans="1:23" ht="22.5" customHeight="1">
      <c r="A135" s="5">
        <v>127</v>
      </c>
      <c r="B135" s="2"/>
      <c r="C135" s="2" t="s">
        <v>46</v>
      </c>
      <c r="D135" s="1"/>
      <c r="E135" s="5">
        <v>5</v>
      </c>
      <c r="F135" s="1" t="s">
        <v>45</v>
      </c>
      <c r="G135" s="44">
        <v>50</v>
      </c>
      <c r="H135" s="191">
        <v>250</v>
      </c>
      <c r="I135" s="43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56"/>
      <c r="W135" s="56"/>
    </row>
    <row r="136" spans="1:23" ht="22.5" customHeight="1">
      <c r="A136" s="5">
        <v>128</v>
      </c>
      <c r="B136" s="2"/>
      <c r="C136" s="2" t="s">
        <v>390</v>
      </c>
      <c r="D136" s="1"/>
      <c r="E136" s="5">
        <v>5</v>
      </c>
      <c r="F136" s="1" t="s">
        <v>36</v>
      </c>
      <c r="G136" s="44">
        <v>100</v>
      </c>
      <c r="H136" s="191">
        <v>500</v>
      </c>
      <c r="I136" s="43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56"/>
      <c r="W136" s="56"/>
    </row>
    <row r="137" spans="1:23" ht="22.5" customHeight="1">
      <c r="A137" s="5">
        <v>129</v>
      </c>
      <c r="B137" s="2"/>
      <c r="C137" s="2" t="s">
        <v>604</v>
      </c>
      <c r="D137" s="1"/>
      <c r="E137" s="5">
        <v>9</v>
      </c>
      <c r="F137" s="1" t="s">
        <v>30</v>
      </c>
      <c r="G137" s="44">
        <v>25</v>
      </c>
      <c r="H137" s="191">
        <v>225</v>
      </c>
      <c r="I137" s="43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6"/>
      <c r="W137" s="56"/>
    </row>
    <row r="138" spans="1:23" ht="22.5" customHeight="1">
      <c r="A138" s="5">
        <v>130</v>
      </c>
      <c r="B138" s="2"/>
      <c r="C138" s="2" t="s">
        <v>388</v>
      </c>
      <c r="D138" s="1"/>
      <c r="E138" s="5">
        <v>10</v>
      </c>
      <c r="F138" s="1" t="s">
        <v>34</v>
      </c>
      <c r="G138" s="44">
        <v>35</v>
      </c>
      <c r="H138" s="191">
        <v>350</v>
      </c>
      <c r="I138" s="43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56"/>
      <c r="W138" s="56"/>
    </row>
    <row r="139" spans="1:23" ht="28.5" customHeight="1">
      <c r="A139" s="5">
        <v>131</v>
      </c>
      <c r="B139" s="3" t="s">
        <v>26</v>
      </c>
      <c r="C139" s="3" t="s">
        <v>566</v>
      </c>
      <c r="D139" s="26" t="s">
        <v>24</v>
      </c>
      <c r="E139" s="26"/>
      <c r="F139" s="26"/>
      <c r="G139" s="3"/>
      <c r="H139" s="192">
        <v>85320</v>
      </c>
      <c r="I139" s="205" t="s">
        <v>28</v>
      </c>
      <c r="J139" s="205"/>
      <c r="K139" s="205"/>
      <c r="L139" s="205">
        <v>1</v>
      </c>
      <c r="M139" s="205"/>
      <c r="N139" s="205"/>
      <c r="O139" s="205">
        <v>1</v>
      </c>
      <c r="P139" s="205"/>
      <c r="Q139" s="205"/>
      <c r="R139" s="205">
        <v>1</v>
      </c>
      <c r="S139" s="205"/>
      <c r="T139" s="205">
        <v>1</v>
      </c>
      <c r="U139" s="205"/>
      <c r="V139" s="58"/>
      <c r="W139" s="58"/>
    </row>
    <row r="140" spans="1:23" ht="22.5" customHeight="1">
      <c r="A140" s="5">
        <v>132</v>
      </c>
      <c r="B140" s="2"/>
      <c r="C140" s="2" t="s">
        <v>32</v>
      </c>
      <c r="D140" s="1"/>
      <c r="E140" s="5">
        <v>40</v>
      </c>
      <c r="F140" s="1" t="s">
        <v>30</v>
      </c>
      <c r="G140" s="44">
        <v>90</v>
      </c>
      <c r="H140" s="191">
        <v>3600</v>
      </c>
      <c r="I140" s="43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56"/>
      <c r="W140" s="56"/>
    </row>
    <row r="141" spans="1:23" ht="22.5" customHeight="1">
      <c r="A141" s="5">
        <v>133</v>
      </c>
      <c r="B141" s="2"/>
      <c r="C141" s="2" t="s">
        <v>374</v>
      </c>
      <c r="D141" s="1"/>
      <c r="E141" s="5">
        <v>36</v>
      </c>
      <c r="F141" s="1" t="s">
        <v>30</v>
      </c>
      <c r="G141" s="44">
        <v>20</v>
      </c>
      <c r="H141" s="191">
        <v>720</v>
      </c>
      <c r="I141" s="43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56"/>
      <c r="W141" s="56"/>
    </row>
    <row r="142" spans="1:23" ht="22.5" customHeight="1">
      <c r="A142" s="5">
        <v>134</v>
      </c>
      <c r="B142" s="2"/>
      <c r="C142" s="2" t="s">
        <v>33</v>
      </c>
      <c r="D142" s="1"/>
      <c r="E142" s="5">
        <v>40</v>
      </c>
      <c r="F142" s="1" t="s">
        <v>30</v>
      </c>
      <c r="G142" s="44">
        <v>40</v>
      </c>
      <c r="H142" s="191">
        <v>1600</v>
      </c>
      <c r="I142" s="43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56"/>
      <c r="W142" s="56"/>
    </row>
    <row r="143" spans="1:23" ht="22.5" customHeight="1">
      <c r="A143" s="5">
        <v>135</v>
      </c>
      <c r="B143" s="2"/>
      <c r="C143" s="2" t="s">
        <v>629</v>
      </c>
      <c r="D143" s="1"/>
      <c r="E143" s="5">
        <v>40</v>
      </c>
      <c r="F143" s="1" t="s">
        <v>30</v>
      </c>
      <c r="G143" s="44">
        <v>60</v>
      </c>
      <c r="H143" s="191">
        <v>2400</v>
      </c>
      <c r="I143" s="43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6"/>
      <c r="W143" s="56"/>
    </row>
    <row r="144" spans="1:23" ht="22.5" customHeight="1">
      <c r="A144" s="5">
        <v>136</v>
      </c>
      <c r="B144" s="2"/>
      <c r="C144" s="2" t="s">
        <v>392</v>
      </c>
      <c r="D144" s="1"/>
      <c r="E144" s="5">
        <v>40</v>
      </c>
      <c r="F144" s="1" t="s">
        <v>34</v>
      </c>
      <c r="G144" s="44">
        <v>170</v>
      </c>
      <c r="H144" s="191">
        <v>6800</v>
      </c>
      <c r="I144" s="43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56"/>
      <c r="W144" s="56"/>
    </row>
    <row r="145" spans="1:23" ht="22.5" customHeight="1">
      <c r="A145" s="5">
        <v>137</v>
      </c>
      <c r="B145" s="2"/>
      <c r="C145" s="2" t="s">
        <v>35</v>
      </c>
      <c r="D145" s="1"/>
      <c r="E145" s="5">
        <v>36</v>
      </c>
      <c r="F145" s="1" t="s">
        <v>36</v>
      </c>
      <c r="G145" s="44">
        <v>500</v>
      </c>
      <c r="H145" s="191">
        <v>18000</v>
      </c>
      <c r="I145" s="43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56"/>
      <c r="W145" s="56"/>
    </row>
    <row r="146" spans="1:23" ht="22.5" customHeight="1">
      <c r="A146" s="5">
        <v>138</v>
      </c>
      <c r="B146" s="2"/>
      <c r="C146" s="2" t="s">
        <v>37</v>
      </c>
      <c r="D146" s="1"/>
      <c r="E146" s="5">
        <v>40</v>
      </c>
      <c r="F146" s="1" t="s">
        <v>34</v>
      </c>
      <c r="G146" s="44">
        <v>50</v>
      </c>
      <c r="H146" s="191">
        <v>2000</v>
      </c>
      <c r="I146" s="43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56"/>
      <c r="W146" s="56"/>
    </row>
    <row r="147" spans="1:23" ht="22.5" customHeight="1">
      <c r="A147" s="5">
        <v>139</v>
      </c>
      <c r="B147" s="2"/>
      <c r="C147" s="2" t="s">
        <v>38</v>
      </c>
      <c r="D147" s="1"/>
      <c r="E147" s="5">
        <v>40</v>
      </c>
      <c r="F147" s="1" t="s">
        <v>34</v>
      </c>
      <c r="G147" s="44">
        <v>30</v>
      </c>
      <c r="H147" s="191">
        <v>1200</v>
      </c>
      <c r="I147" s="43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56"/>
      <c r="W147" s="56"/>
    </row>
    <row r="148" spans="1:23" ht="22.5" customHeight="1">
      <c r="A148" s="5">
        <v>140</v>
      </c>
      <c r="B148" s="2"/>
      <c r="C148" s="2" t="s">
        <v>39</v>
      </c>
      <c r="D148" s="1"/>
      <c r="E148" s="5">
        <v>40</v>
      </c>
      <c r="F148" s="1" t="s">
        <v>34</v>
      </c>
      <c r="G148" s="44">
        <v>40</v>
      </c>
      <c r="H148" s="191">
        <v>1600</v>
      </c>
      <c r="I148" s="43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56"/>
      <c r="W148" s="56"/>
    </row>
    <row r="149" spans="1:23" ht="22.5" customHeight="1">
      <c r="A149" s="5">
        <v>141</v>
      </c>
      <c r="B149" s="2"/>
      <c r="C149" s="2" t="s">
        <v>40</v>
      </c>
      <c r="D149" s="1"/>
      <c r="E149" s="5">
        <v>40</v>
      </c>
      <c r="F149" s="1" t="s">
        <v>30</v>
      </c>
      <c r="G149" s="44">
        <v>60</v>
      </c>
      <c r="H149" s="191">
        <v>2400</v>
      </c>
      <c r="I149" s="43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56"/>
      <c r="W149" s="56"/>
    </row>
    <row r="150" spans="1:23" ht="22.5" customHeight="1">
      <c r="A150" s="5">
        <v>142</v>
      </c>
      <c r="B150" s="2"/>
      <c r="C150" s="2" t="s">
        <v>41</v>
      </c>
      <c r="D150" s="1"/>
      <c r="E150" s="5">
        <v>36</v>
      </c>
      <c r="F150" s="1" t="s">
        <v>30</v>
      </c>
      <c r="G150" s="44">
        <v>100</v>
      </c>
      <c r="H150" s="191">
        <v>3600</v>
      </c>
      <c r="I150" s="43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6"/>
      <c r="W150" s="56"/>
    </row>
    <row r="151" spans="1:23" ht="22.5" customHeight="1">
      <c r="A151" s="5">
        <v>143</v>
      </c>
      <c r="B151" s="2"/>
      <c r="C151" s="2" t="s">
        <v>42</v>
      </c>
      <c r="D151" s="1"/>
      <c r="E151" s="5">
        <v>40</v>
      </c>
      <c r="F151" s="1" t="s">
        <v>43</v>
      </c>
      <c r="G151" s="44">
        <v>250</v>
      </c>
      <c r="H151" s="191">
        <v>10000</v>
      </c>
      <c r="I151" s="43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56"/>
      <c r="W151" s="56"/>
    </row>
    <row r="152" spans="1:23" ht="22.5" customHeight="1">
      <c r="A152" s="5">
        <v>144</v>
      </c>
      <c r="B152" s="2"/>
      <c r="C152" s="2" t="s">
        <v>44</v>
      </c>
      <c r="D152" s="1"/>
      <c r="E152" s="5">
        <v>40</v>
      </c>
      <c r="F152" s="1" t="s">
        <v>45</v>
      </c>
      <c r="G152" s="44">
        <v>30</v>
      </c>
      <c r="H152" s="191">
        <v>1200</v>
      </c>
      <c r="I152" s="43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56"/>
      <c r="W152" s="56"/>
    </row>
    <row r="153" spans="1:23" ht="22.5" customHeight="1">
      <c r="A153" s="5">
        <v>145</v>
      </c>
      <c r="B153" s="2"/>
      <c r="C153" s="2" t="s">
        <v>46</v>
      </c>
      <c r="D153" s="1"/>
      <c r="E153" s="5">
        <v>40</v>
      </c>
      <c r="F153" s="1" t="s">
        <v>45</v>
      </c>
      <c r="G153" s="44">
        <v>50</v>
      </c>
      <c r="H153" s="191">
        <v>2000</v>
      </c>
      <c r="I153" s="43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56"/>
      <c r="W153" s="56"/>
    </row>
    <row r="154" spans="1:23" ht="22.5" customHeight="1">
      <c r="A154" s="5">
        <v>146</v>
      </c>
      <c r="B154" s="2"/>
      <c r="C154" s="2" t="s">
        <v>381</v>
      </c>
      <c r="D154" s="1"/>
      <c r="E154" s="5">
        <v>40</v>
      </c>
      <c r="F154" s="1" t="s">
        <v>30</v>
      </c>
      <c r="G154" s="44">
        <v>12</v>
      </c>
      <c r="H154" s="191">
        <v>480</v>
      </c>
      <c r="I154" s="43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56"/>
      <c r="W154" s="56"/>
    </row>
    <row r="155" spans="1:23" ht="22.5" customHeight="1">
      <c r="A155" s="5">
        <v>147</v>
      </c>
      <c r="B155" s="2"/>
      <c r="C155" s="2" t="s">
        <v>603</v>
      </c>
      <c r="D155" s="1"/>
      <c r="E155" s="5">
        <v>40</v>
      </c>
      <c r="F155" s="1" t="s">
        <v>101</v>
      </c>
      <c r="G155" s="44">
        <v>70</v>
      </c>
      <c r="H155" s="191">
        <v>2800</v>
      </c>
      <c r="I155" s="43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56"/>
      <c r="W155" s="56"/>
    </row>
    <row r="156" spans="1:23" ht="22.5" customHeight="1">
      <c r="A156" s="5">
        <v>148</v>
      </c>
      <c r="B156" s="2"/>
      <c r="C156" s="2" t="s">
        <v>398</v>
      </c>
      <c r="D156" s="1"/>
      <c r="E156" s="5">
        <v>40</v>
      </c>
      <c r="F156" s="1" t="s">
        <v>30</v>
      </c>
      <c r="G156" s="44">
        <v>23</v>
      </c>
      <c r="H156" s="191">
        <v>920</v>
      </c>
      <c r="I156" s="43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6"/>
      <c r="W156" s="56"/>
    </row>
    <row r="157" spans="1:23" ht="22.5" customHeight="1">
      <c r="A157" s="5">
        <v>149</v>
      </c>
      <c r="B157" s="2"/>
      <c r="C157" s="2" t="s">
        <v>29</v>
      </c>
      <c r="D157" s="1"/>
      <c r="E157" s="5">
        <v>40</v>
      </c>
      <c r="F157" s="1" t="s">
        <v>30</v>
      </c>
      <c r="G157" s="44">
        <v>600</v>
      </c>
      <c r="H157" s="191">
        <v>24000</v>
      </c>
      <c r="I157" s="43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56"/>
      <c r="W157" s="56"/>
    </row>
    <row r="158" spans="1:23" ht="27" customHeight="1">
      <c r="A158" s="5">
        <v>150</v>
      </c>
      <c r="B158" s="3" t="s">
        <v>26</v>
      </c>
      <c r="C158" s="3" t="s">
        <v>84</v>
      </c>
      <c r="D158" s="26" t="s">
        <v>24</v>
      </c>
      <c r="E158" s="26"/>
      <c r="F158" s="26"/>
      <c r="G158" s="3"/>
      <c r="H158" s="192">
        <v>30000</v>
      </c>
      <c r="I158" s="3" t="s">
        <v>28</v>
      </c>
      <c r="J158" s="39"/>
      <c r="K158" s="39"/>
      <c r="L158" s="39"/>
      <c r="M158" s="39">
        <v>1</v>
      </c>
      <c r="N158" s="39"/>
      <c r="O158" s="39"/>
      <c r="P158" s="39"/>
      <c r="Q158" s="39"/>
      <c r="R158" s="39"/>
      <c r="S158" s="39"/>
      <c r="T158" s="39"/>
      <c r="U158" s="39"/>
      <c r="V158" s="56"/>
      <c r="W158" s="56"/>
    </row>
    <row r="159" spans="1:23" ht="22.5" customHeight="1">
      <c r="A159" s="5">
        <v>151</v>
      </c>
      <c r="B159" s="2"/>
      <c r="C159" s="2" t="s">
        <v>31</v>
      </c>
      <c r="D159" s="1"/>
      <c r="E159" s="5">
        <v>4</v>
      </c>
      <c r="F159" s="1" t="s">
        <v>30</v>
      </c>
      <c r="G159" s="44">
        <v>1000</v>
      </c>
      <c r="H159" s="191">
        <v>4000</v>
      </c>
      <c r="I159" s="43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56"/>
      <c r="W159" s="56"/>
    </row>
    <row r="160" spans="1:23" ht="22.5" customHeight="1">
      <c r="A160" s="5">
        <v>152</v>
      </c>
      <c r="B160" s="2"/>
      <c r="C160" s="2" t="s">
        <v>374</v>
      </c>
      <c r="D160" s="1"/>
      <c r="E160" s="5">
        <v>20</v>
      </c>
      <c r="F160" s="1" t="s">
        <v>30</v>
      </c>
      <c r="G160" s="44">
        <v>15</v>
      </c>
      <c r="H160" s="191">
        <v>300</v>
      </c>
      <c r="I160" s="43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56"/>
      <c r="W160" s="56"/>
    </row>
    <row r="161" spans="1:23" ht="22.5" customHeight="1">
      <c r="A161" s="5">
        <v>153</v>
      </c>
      <c r="B161" s="2"/>
      <c r="C161" s="2" t="s">
        <v>32</v>
      </c>
      <c r="D161" s="1"/>
      <c r="E161" s="5">
        <v>10</v>
      </c>
      <c r="F161" s="1" t="s">
        <v>30</v>
      </c>
      <c r="G161" s="44">
        <v>95</v>
      </c>
      <c r="H161" s="191">
        <v>950</v>
      </c>
      <c r="I161" s="43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6"/>
      <c r="W161" s="56"/>
    </row>
    <row r="162" spans="1:23" ht="22.5" customHeight="1">
      <c r="A162" s="5">
        <v>154</v>
      </c>
      <c r="B162" s="2"/>
      <c r="C162" s="2" t="s">
        <v>33</v>
      </c>
      <c r="D162" s="1"/>
      <c r="E162" s="5">
        <v>20</v>
      </c>
      <c r="F162" s="1" t="s">
        <v>30</v>
      </c>
      <c r="G162" s="44">
        <v>45</v>
      </c>
      <c r="H162" s="191">
        <v>900</v>
      </c>
      <c r="I162" s="43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56"/>
      <c r="W162" s="56"/>
    </row>
    <row r="163" spans="1:23" ht="22.5" customHeight="1">
      <c r="A163" s="5">
        <v>155</v>
      </c>
      <c r="B163" s="2"/>
      <c r="C163" s="2" t="s">
        <v>629</v>
      </c>
      <c r="D163" s="1"/>
      <c r="E163" s="5">
        <v>20</v>
      </c>
      <c r="F163" s="1" t="s">
        <v>30</v>
      </c>
      <c r="G163" s="44">
        <v>60</v>
      </c>
      <c r="H163" s="191">
        <v>1200</v>
      </c>
      <c r="I163" s="43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56"/>
      <c r="W163" s="56"/>
    </row>
    <row r="164" spans="1:23" ht="22.5" customHeight="1">
      <c r="A164" s="5">
        <v>156</v>
      </c>
      <c r="B164" s="2"/>
      <c r="C164" s="2" t="s">
        <v>392</v>
      </c>
      <c r="D164" s="1"/>
      <c r="E164" s="5">
        <v>18</v>
      </c>
      <c r="F164" s="1" t="s">
        <v>34</v>
      </c>
      <c r="G164" s="44">
        <v>175</v>
      </c>
      <c r="H164" s="191">
        <v>3150</v>
      </c>
      <c r="I164" s="43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56"/>
      <c r="W164" s="56"/>
    </row>
    <row r="165" spans="1:23" ht="22.5" customHeight="1">
      <c r="A165" s="5">
        <v>157</v>
      </c>
      <c r="B165" s="2"/>
      <c r="C165" s="2" t="s">
        <v>35</v>
      </c>
      <c r="D165" s="1"/>
      <c r="E165" s="5">
        <v>22</v>
      </c>
      <c r="F165" s="1" t="s">
        <v>36</v>
      </c>
      <c r="G165" s="44">
        <v>500</v>
      </c>
      <c r="H165" s="191">
        <v>11000</v>
      </c>
      <c r="I165" s="43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56"/>
      <c r="W165" s="56"/>
    </row>
    <row r="166" spans="1:23" ht="22.5" customHeight="1">
      <c r="A166" s="5">
        <v>158</v>
      </c>
      <c r="B166" s="2"/>
      <c r="C166" s="2" t="s">
        <v>37</v>
      </c>
      <c r="D166" s="1"/>
      <c r="E166" s="5">
        <v>20</v>
      </c>
      <c r="F166" s="1" t="s">
        <v>34</v>
      </c>
      <c r="G166" s="44">
        <v>50</v>
      </c>
      <c r="H166" s="191">
        <v>1000</v>
      </c>
      <c r="I166" s="43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56"/>
      <c r="W166" s="56"/>
    </row>
    <row r="167" spans="1:23" ht="22.5" customHeight="1">
      <c r="A167" s="5">
        <v>159</v>
      </c>
      <c r="B167" s="2"/>
      <c r="C167" s="2" t="s">
        <v>38</v>
      </c>
      <c r="D167" s="1"/>
      <c r="E167" s="5">
        <v>20</v>
      </c>
      <c r="F167" s="1" t="s">
        <v>34</v>
      </c>
      <c r="G167" s="44">
        <v>30</v>
      </c>
      <c r="H167" s="191">
        <v>600</v>
      </c>
      <c r="I167" s="43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6"/>
      <c r="W167" s="56"/>
    </row>
    <row r="168" spans="1:23" ht="22.5" customHeight="1">
      <c r="A168" s="5">
        <v>160</v>
      </c>
      <c r="B168" s="2"/>
      <c r="C168" s="2" t="s">
        <v>39</v>
      </c>
      <c r="D168" s="1"/>
      <c r="E168" s="5">
        <v>20</v>
      </c>
      <c r="F168" s="1" t="s">
        <v>34</v>
      </c>
      <c r="G168" s="44">
        <v>45</v>
      </c>
      <c r="H168" s="191">
        <v>900</v>
      </c>
      <c r="I168" s="43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56"/>
      <c r="W168" s="56"/>
    </row>
    <row r="169" spans="1:23" ht="22.5" customHeight="1">
      <c r="A169" s="5">
        <v>161</v>
      </c>
      <c r="B169" s="2"/>
      <c r="C169" s="2" t="s">
        <v>40</v>
      </c>
      <c r="D169" s="1"/>
      <c r="E169" s="5">
        <v>26</v>
      </c>
      <c r="F169" s="1" t="s">
        <v>30</v>
      </c>
      <c r="G169" s="44">
        <v>60</v>
      </c>
      <c r="H169" s="191">
        <v>1560</v>
      </c>
      <c r="I169" s="43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56"/>
      <c r="W169" s="56"/>
    </row>
    <row r="170" spans="1:23" ht="22.5" customHeight="1">
      <c r="A170" s="5">
        <v>162</v>
      </c>
      <c r="B170" s="2"/>
      <c r="C170" s="2" t="s">
        <v>588</v>
      </c>
      <c r="D170" s="1"/>
      <c r="E170" s="5">
        <v>4</v>
      </c>
      <c r="F170" s="1" t="s">
        <v>94</v>
      </c>
      <c r="G170" s="44">
        <v>160</v>
      </c>
      <c r="H170" s="191">
        <v>640</v>
      </c>
      <c r="I170" s="43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56"/>
      <c r="W170" s="56"/>
    </row>
    <row r="171" spans="1:23" ht="22.5" customHeight="1">
      <c r="A171" s="5">
        <v>163</v>
      </c>
      <c r="B171" s="2"/>
      <c r="C171" s="2" t="s">
        <v>595</v>
      </c>
      <c r="D171" s="1"/>
      <c r="E171" s="5">
        <v>4</v>
      </c>
      <c r="F171" s="1" t="s">
        <v>94</v>
      </c>
      <c r="G171" s="44">
        <v>200</v>
      </c>
      <c r="H171" s="191">
        <v>800</v>
      </c>
      <c r="I171" s="43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56"/>
      <c r="W171" s="56"/>
    </row>
    <row r="172" spans="1:23" ht="22.5" customHeight="1">
      <c r="A172" s="5">
        <v>164</v>
      </c>
      <c r="B172" s="2"/>
      <c r="C172" s="2" t="s">
        <v>44</v>
      </c>
      <c r="D172" s="1"/>
      <c r="E172" s="5">
        <v>10</v>
      </c>
      <c r="F172" s="1" t="s">
        <v>45</v>
      </c>
      <c r="G172" s="44">
        <v>35</v>
      </c>
      <c r="H172" s="191">
        <v>350</v>
      </c>
      <c r="I172" s="43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56"/>
      <c r="W172" s="56"/>
    </row>
    <row r="173" spans="1:23" ht="22.5" customHeight="1">
      <c r="A173" s="5">
        <v>165</v>
      </c>
      <c r="B173" s="2"/>
      <c r="C173" s="2" t="s">
        <v>46</v>
      </c>
      <c r="D173" s="1"/>
      <c r="E173" s="5">
        <v>10</v>
      </c>
      <c r="F173" s="1" t="s">
        <v>45</v>
      </c>
      <c r="G173" s="44">
        <v>50</v>
      </c>
      <c r="H173" s="191">
        <v>500</v>
      </c>
      <c r="I173" s="43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56"/>
      <c r="W173" s="56"/>
    </row>
    <row r="174" spans="1:23" ht="22.5" customHeight="1">
      <c r="A174" s="5">
        <v>166</v>
      </c>
      <c r="B174" s="2"/>
      <c r="C174" s="2" t="s">
        <v>390</v>
      </c>
      <c r="D174" s="1"/>
      <c r="E174" s="5">
        <v>10</v>
      </c>
      <c r="F174" s="1" t="s">
        <v>36</v>
      </c>
      <c r="G174" s="44">
        <v>100</v>
      </c>
      <c r="H174" s="191">
        <v>1000</v>
      </c>
      <c r="I174" s="43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56"/>
      <c r="W174" s="56"/>
    </row>
    <row r="175" spans="1:23" ht="22.5" customHeight="1">
      <c r="A175" s="5">
        <v>167</v>
      </c>
      <c r="B175" s="2"/>
      <c r="C175" s="2" t="s">
        <v>604</v>
      </c>
      <c r="D175" s="1"/>
      <c r="E175" s="5">
        <v>18</v>
      </c>
      <c r="F175" s="1" t="s">
        <v>30</v>
      </c>
      <c r="G175" s="44">
        <v>25</v>
      </c>
      <c r="H175" s="191">
        <v>450</v>
      </c>
      <c r="I175" s="43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56"/>
      <c r="W175" s="56"/>
    </row>
    <row r="176" spans="1:23" ht="22.5" customHeight="1">
      <c r="A176" s="5">
        <v>168</v>
      </c>
      <c r="B176" s="2"/>
      <c r="C176" s="2" t="s">
        <v>391</v>
      </c>
      <c r="D176" s="1"/>
      <c r="E176" s="5">
        <v>20</v>
      </c>
      <c r="F176" s="1" t="s">
        <v>36</v>
      </c>
      <c r="G176" s="44">
        <v>35</v>
      </c>
      <c r="H176" s="191">
        <v>700</v>
      </c>
      <c r="I176" s="43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56"/>
      <c r="W176" s="56"/>
    </row>
    <row r="177" spans="1:23" ht="29.25" customHeight="1">
      <c r="A177" s="5">
        <v>169</v>
      </c>
      <c r="B177" s="3" t="s">
        <v>26</v>
      </c>
      <c r="C177" s="3" t="s">
        <v>567</v>
      </c>
      <c r="D177" s="26" t="s">
        <v>24</v>
      </c>
      <c r="E177" s="26"/>
      <c r="F177" s="26"/>
      <c r="G177" s="3"/>
      <c r="H177" s="192">
        <v>51100</v>
      </c>
      <c r="I177" s="3" t="s">
        <v>28</v>
      </c>
      <c r="J177" s="26"/>
      <c r="K177" s="26"/>
      <c r="L177" s="205">
        <v>1</v>
      </c>
      <c r="M177" s="26"/>
      <c r="N177" s="26"/>
      <c r="O177" s="26"/>
      <c r="P177" s="26"/>
      <c r="Q177" s="26"/>
      <c r="R177" s="26"/>
      <c r="S177" s="26"/>
      <c r="T177" s="26"/>
      <c r="U177" s="26"/>
      <c r="V177" s="60"/>
      <c r="W177" s="60"/>
    </row>
    <row r="178" spans="1:23" ht="22.5" customHeight="1">
      <c r="A178" s="5">
        <v>170</v>
      </c>
      <c r="B178" s="2"/>
      <c r="C178" s="2" t="s">
        <v>33</v>
      </c>
      <c r="D178" s="1"/>
      <c r="E178" s="5">
        <v>20</v>
      </c>
      <c r="F178" s="1" t="s">
        <v>30</v>
      </c>
      <c r="G178" s="44">
        <v>40</v>
      </c>
      <c r="H178" s="191">
        <v>800</v>
      </c>
      <c r="I178" s="43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56"/>
      <c r="W178" s="56"/>
    </row>
    <row r="179" spans="1:23" ht="22.5" customHeight="1">
      <c r="A179" s="5">
        <v>171</v>
      </c>
      <c r="B179" s="2"/>
      <c r="C179" s="2" t="s">
        <v>629</v>
      </c>
      <c r="D179" s="1"/>
      <c r="E179" s="5">
        <v>20</v>
      </c>
      <c r="F179" s="1" t="s">
        <v>30</v>
      </c>
      <c r="G179" s="44">
        <v>60</v>
      </c>
      <c r="H179" s="191">
        <v>1200</v>
      </c>
      <c r="I179" s="43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56"/>
      <c r="W179" s="56"/>
    </row>
    <row r="180" spans="1:23" ht="22.5" customHeight="1">
      <c r="A180" s="5">
        <v>172</v>
      </c>
      <c r="B180" s="2"/>
      <c r="C180" s="2" t="s">
        <v>392</v>
      </c>
      <c r="D180" s="1"/>
      <c r="E180" s="5">
        <v>20</v>
      </c>
      <c r="F180" s="1" t="s">
        <v>34</v>
      </c>
      <c r="G180" s="44">
        <v>170</v>
      </c>
      <c r="H180" s="191">
        <v>3400</v>
      </c>
      <c r="I180" s="43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56"/>
      <c r="W180" s="56"/>
    </row>
    <row r="181" spans="1:23" ht="22.5" customHeight="1">
      <c r="A181" s="5">
        <v>173</v>
      </c>
      <c r="B181" s="2"/>
      <c r="C181" s="2" t="s">
        <v>35</v>
      </c>
      <c r="D181" s="1"/>
      <c r="E181" s="5">
        <v>20</v>
      </c>
      <c r="F181" s="1" t="s">
        <v>36</v>
      </c>
      <c r="G181" s="44">
        <v>500</v>
      </c>
      <c r="H181" s="191">
        <v>10000</v>
      </c>
      <c r="I181" s="43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56"/>
      <c r="W181" s="56"/>
    </row>
    <row r="182" spans="1:23" ht="22.5" customHeight="1">
      <c r="A182" s="5">
        <v>174</v>
      </c>
      <c r="B182" s="2"/>
      <c r="C182" s="2" t="s">
        <v>39</v>
      </c>
      <c r="D182" s="1"/>
      <c r="E182" s="5">
        <v>10</v>
      </c>
      <c r="F182" s="1" t="s">
        <v>34</v>
      </c>
      <c r="G182" s="44">
        <v>40</v>
      </c>
      <c r="H182" s="191">
        <v>400</v>
      </c>
      <c r="I182" s="43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56"/>
      <c r="W182" s="56"/>
    </row>
    <row r="183" spans="1:23" ht="22.5" customHeight="1">
      <c r="A183" s="5">
        <v>175</v>
      </c>
      <c r="B183" s="2"/>
      <c r="C183" s="2" t="s">
        <v>40</v>
      </c>
      <c r="D183" s="1"/>
      <c r="E183" s="5">
        <v>10</v>
      </c>
      <c r="F183" s="1" t="s">
        <v>30</v>
      </c>
      <c r="G183" s="44">
        <v>60</v>
      </c>
      <c r="H183" s="191">
        <v>600</v>
      </c>
      <c r="I183" s="43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56"/>
      <c r="W183" s="56"/>
    </row>
    <row r="184" spans="1:23" ht="22.5" customHeight="1">
      <c r="A184" s="5">
        <v>176</v>
      </c>
      <c r="B184" s="2"/>
      <c r="C184" s="2" t="s">
        <v>41</v>
      </c>
      <c r="D184" s="1"/>
      <c r="E184" s="5">
        <v>12</v>
      </c>
      <c r="F184" s="1" t="s">
        <v>52</v>
      </c>
      <c r="G184" s="44">
        <v>100</v>
      </c>
      <c r="H184" s="191">
        <v>1200</v>
      </c>
      <c r="I184" s="43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56"/>
      <c r="W184" s="56"/>
    </row>
    <row r="185" spans="1:23" ht="22.5" customHeight="1">
      <c r="A185" s="5">
        <v>177</v>
      </c>
      <c r="B185" s="2"/>
      <c r="C185" s="2" t="s">
        <v>42</v>
      </c>
      <c r="D185" s="1"/>
      <c r="E185" s="5">
        <v>20</v>
      </c>
      <c r="F185" s="1" t="s">
        <v>43</v>
      </c>
      <c r="G185" s="44">
        <v>250</v>
      </c>
      <c r="H185" s="191">
        <v>5000</v>
      </c>
      <c r="I185" s="43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56"/>
      <c r="W185" s="56"/>
    </row>
    <row r="186" spans="1:23" ht="22.5" customHeight="1">
      <c r="A186" s="5">
        <v>178</v>
      </c>
      <c r="B186" s="2"/>
      <c r="C186" s="2" t="s">
        <v>44</v>
      </c>
      <c r="D186" s="1"/>
      <c r="E186" s="5">
        <v>11</v>
      </c>
      <c r="F186" s="1" t="s">
        <v>54</v>
      </c>
      <c r="G186" s="44">
        <v>30</v>
      </c>
      <c r="H186" s="191">
        <v>330</v>
      </c>
      <c r="I186" s="43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56"/>
      <c r="W186" s="56"/>
    </row>
    <row r="187" spans="1:23" ht="22.5" customHeight="1">
      <c r="A187" s="5">
        <v>179</v>
      </c>
      <c r="B187" s="2"/>
      <c r="C187" s="2" t="s">
        <v>46</v>
      </c>
      <c r="D187" s="1"/>
      <c r="E187" s="5">
        <v>11</v>
      </c>
      <c r="F187" s="1" t="s">
        <v>54</v>
      </c>
      <c r="G187" s="44">
        <v>50</v>
      </c>
      <c r="H187" s="191">
        <v>550</v>
      </c>
      <c r="I187" s="43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6"/>
      <c r="W187" s="56"/>
    </row>
    <row r="188" spans="1:23" ht="22.5" customHeight="1">
      <c r="A188" s="5">
        <v>180</v>
      </c>
      <c r="B188" s="2"/>
      <c r="C188" s="2" t="s">
        <v>381</v>
      </c>
      <c r="D188" s="1"/>
      <c r="E188" s="5">
        <v>10</v>
      </c>
      <c r="F188" s="1" t="s">
        <v>30</v>
      </c>
      <c r="G188" s="44">
        <v>12</v>
      </c>
      <c r="H188" s="191">
        <v>120</v>
      </c>
      <c r="I188" s="43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56"/>
      <c r="W188" s="56"/>
    </row>
    <row r="189" spans="1:23" ht="22.5" customHeight="1">
      <c r="A189" s="5">
        <v>181</v>
      </c>
      <c r="B189" s="2"/>
      <c r="C189" s="2" t="s">
        <v>603</v>
      </c>
      <c r="D189" s="1"/>
      <c r="E189" s="5">
        <v>10</v>
      </c>
      <c r="F189" s="1" t="s">
        <v>101</v>
      </c>
      <c r="G189" s="44">
        <v>70</v>
      </c>
      <c r="H189" s="191">
        <v>700</v>
      </c>
      <c r="I189" s="43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56"/>
      <c r="W189" s="56"/>
    </row>
    <row r="190" spans="1:23" ht="22.5" customHeight="1">
      <c r="A190" s="5">
        <v>182</v>
      </c>
      <c r="B190" s="2"/>
      <c r="C190" s="2" t="s">
        <v>29</v>
      </c>
      <c r="D190" s="1"/>
      <c r="E190" s="5">
        <v>15</v>
      </c>
      <c r="F190" s="1" t="s">
        <v>30</v>
      </c>
      <c r="G190" s="44">
        <v>600</v>
      </c>
      <c r="H190" s="191">
        <v>9000</v>
      </c>
      <c r="I190" s="43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56"/>
      <c r="W190" s="56"/>
    </row>
    <row r="191" spans="1:23" ht="22.5" customHeight="1">
      <c r="A191" s="5">
        <v>183</v>
      </c>
      <c r="B191" s="2"/>
      <c r="C191" s="2" t="s">
        <v>31</v>
      </c>
      <c r="D191" s="1"/>
      <c r="E191" s="5">
        <v>15</v>
      </c>
      <c r="F191" s="1" t="s">
        <v>30</v>
      </c>
      <c r="G191" s="44">
        <v>1000</v>
      </c>
      <c r="H191" s="191">
        <v>15000</v>
      </c>
      <c r="I191" s="43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56"/>
      <c r="W191" s="56"/>
    </row>
    <row r="192" spans="1:23" ht="22.5" customHeight="1">
      <c r="A192" s="5">
        <v>184</v>
      </c>
      <c r="B192" s="2"/>
      <c r="C192" s="2" t="s">
        <v>46</v>
      </c>
      <c r="D192" s="1"/>
      <c r="E192" s="5">
        <v>10</v>
      </c>
      <c r="F192" s="1" t="s">
        <v>34</v>
      </c>
      <c r="G192" s="44">
        <v>50</v>
      </c>
      <c r="H192" s="191">
        <v>500</v>
      </c>
      <c r="I192" s="43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56"/>
      <c r="W192" s="56"/>
    </row>
    <row r="193" spans="1:23" ht="22.5" customHeight="1">
      <c r="A193" s="5">
        <v>185</v>
      </c>
      <c r="B193" s="2"/>
      <c r="C193" s="2" t="s">
        <v>363</v>
      </c>
      <c r="D193" s="1"/>
      <c r="E193" s="5">
        <v>10</v>
      </c>
      <c r="F193" s="1" t="s">
        <v>34</v>
      </c>
      <c r="G193" s="44">
        <v>30</v>
      </c>
      <c r="H193" s="191">
        <v>300</v>
      </c>
      <c r="I193" s="43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6"/>
      <c r="W193" s="56"/>
    </row>
    <row r="194" spans="1:23" ht="22.5" customHeight="1">
      <c r="A194" s="5">
        <v>186</v>
      </c>
      <c r="B194" s="2"/>
      <c r="C194" s="2" t="s">
        <v>86</v>
      </c>
      <c r="D194" s="1"/>
      <c r="E194" s="5">
        <v>10</v>
      </c>
      <c r="F194" s="1" t="s">
        <v>34</v>
      </c>
      <c r="G194" s="44">
        <v>100</v>
      </c>
      <c r="H194" s="191">
        <v>1000</v>
      </c>
      <c r="I194" s="43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56"/>
      <c r="W194" s="56"/>
    </row>
    <row r="195" spans="1:23" ht="22.5" customHeight="1">
      <c r="A195" s="5">
        <v>187</v>
      </c>
      <c r="B195" s="2"/>
      <c r="C195" s="2" t="s">
        <v>87</v>
      </c>
      <c r="D195" s="1"/>
      <c r="E195" s="5">
        <v>10</v>
      </c>
      <c r="F195" s="1" t="s">
        <v>34</v>
      </c>
      <c r="G195" s="44">
        <v>100</v>
      </c>
      <c r="H195" s="191">
        <v>1000</v>
      </c>
      <c r="I195" s="43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56"/>
      <c r="W195" s="56"/>
    </row>
    <row r="196" spans="1:23" ht="31.5" customHeight="1">
      <c r="A196" s="5">
        <v>188</v>
      </c>
      <c r="B196" s="3" t="s">
        <v>26</v>
      </c>
      <c r="C196" s="3" t="s">
        <v>399</v>
      </c>
      <c r="D196" s="26" t="s">
        <v>24</v>
      </c>
      <c r="E196" s="26"/>
      <c r="F196" s="26"/>
      <c r="G196" s="3"/>
      <c r="H196" s="192">
        <v>40000</v>
      </c>
      <c r="I196" s="3" t="s">
        <v>28</v>
      </c>
      <c r="J196" s="39"/>
      <c r="K196" s="39">
        <v>1</v>
      </c>
      <c r="L196" s="39"/>
      <c r="M196" s="39"/>
      <c r="N196" s="39"/>
      <c r="O196" s="39"/>
      <c r="P196" s="39"/>
      <c r="Q196" s="39">
        <v>1</v>
      </c>
      <c r="R196" s="39"/>
      <c r="S196" s="39"/>
      <c r="T196" s="39"/>
      <c r="U196" s="39"/>
      <c r="V196" s="56"/>
      <c r="W196" s="56"/>
    </row>
    <row r="197" spans="1:23" ht="22.5" customHeight="1">
      <c r="A197" s="5">
        <v>189</v>
      </c>
      <c r="B197" s="2"/>
      <c r="C197" s="2" t="s">
        <v>31</v>
      </c>
      <c r="D197" s="1"/>
      <c r="E197" s="5">
        <v>20</v>
      </c>
      <c r="F197" s="1" t="s">
        <v>30</v>
      </c>
      <c r="G197" s="44">
        <v>1000</v>
      </c>
      <c r="H197" s="191">
        <v>20000</v>
      </c>
      <c r="I197" s="43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56"/>
      <c r="W197" s="56"/>
    </row>
    <row r="198" spans="1:23" ht="22.5" customHeight="1">
      <c r="A198" s="5">
        <v>190</v>
      </c>
      <c r="B198" s="2"/>
      <c r="C198" s="2" t="s">
        <v>374</v>
      </c>
      <c r="D198" s="1"/>
      <c r="E198" s="5">
        <v>20</v>
      </c>
      <c r="F198" s="1" t="s">
        <v>30</v>
      </c>
      <c r="G198" s="44">
        <v>15</v>
      </c>
      <c r="H198" s="191">
        <v>300</v>
      </c>
      <c r="I198" s="43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56"/>
      <c r="W198" s="56"/>
    </row>
    <row r="199" spans="1:23" ht="22.5" customHeight="1">
      <c r="A199" s="5">
        <v>191</v>
      </c>
      <c r="B199" s="2"/>
      <c r="C199" s="2" t="s">
        <v>32</v>
      </c>
      <c r="D199" s="1"/>
      <c r="E199" s="5">
        <v>20</v>
      </c>
      <c r="F199" s="1" t="s">
        <v>30</v>
      </c>
      <c r="G199" s="44">
        <v>95</v>
      </c>
      <c r="H199" s="191">
        <v>1900</v>
      </c>
      <c r="I199" s="43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6"/>
      <c r="W199" s="56"/>
    </row>
    <row r="200" spans="1:23" ht="22.5" customHeight="1">
      <c r="A200" s="5">
        <v>192</v>
      </c>
      <c r="B200" s="2"/>
      <c r="C200" s="2" t="s">
        <v>33</v>
      </c>
      <c r="D200" s="1"/>
      <c r="E200" s="5">
        <v>20</v>
      </c>
      <c r="F200" s="1" t="s">
        <v>30</v>
      </c>
      <c r="G200" s="44">
        <v>45</v>
      </c>
      <c r="H200" s="191">
        <v>900</v>
      </c>
      <c r="I200" s="43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56"/>
      <c r="W200" s="56"/>
    </row>
    <row r="201" spans="1:23" ht="22.5" customHeight="1">
      <c r="A201" s="5">
        <v>193</v>
      </c>
      <c r="B201" s="2"/>
      <c r="C201" s="2" t="s">
        <v>629</v>
      </c>
      <c r="D201" s="1"/>
      <c r="E201" s="5">
        <v>20</v>
      </c>
      <c r="F201" s="1" t="s">
        <v>30</v>
      </c>
      <c r="G201" s="44">
        <v>60</v>
      </c>
      <c r="H201" s="191">
        <v>1200</v>
      </c>
      <c r="I201" s="43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56"/>
      <c r="W201" s="56"/>
    </row>
    <row r="202" spans="1:23" ht="22.5" customHeight="1">
      <c r="A202" s="5">
        <v>194</v>
      </c>
      <c r="B202" s="2"/>
      <c r="C202" s="2" t="s">
        <v>392</v>
      </c>
      <c r="D202" s="1"/>
      <c r="E202" s="5">
        <v>16</v>
      </c>
      <c r="F202" s="1" t="s">
        <v>34</v>
      </c>
      <c r="G202" s="44">
        <v>175</v>
      </c>
      <c r="H202" s="191">
        <v>2800</v>
      </c>
      <c r="I202" s="43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56"/>
      <c r="W202" s="56"/>
    </row>
    <row r="203" spans="1:23" ht="22.5" customHeight="1">
      <c r="A203" s="5">
        <v>195</v>
      </c>
      <c r="B203" s="2"/>
      <c r="C203" s="2" t="s">
        <v>35</v>
      </c>
      <c r="D203" s="1"/>
      <c r="E203" s="5">
        <v>20</v>
      </c>
      <c r="F203" s="1" t="s">
        <v>36</v>
      </c>
      <c r="G203" s="44">
        <v>500</v>
      </c>
      <c r="H203" s="191">
        <v>10000</v>
      </c>
      <c r="I203" s="43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56"/>
      <c r="W203" s="56"/>
    </row>
    <row r="204" spans="1:23" ht="22.5" customHeight="1">
      <c r="A204" s="5">
        <v>196</v>
      </c>
      <c r="B204" s="2"/>
      <c r="C204" s="2" t="s">
        <v>37</v>
      </c>
      <c r="D204" s="1"/>
      <c r="E204" s="5">
        <v>22</v>
      </c>
      <c r="F204" s="1" t="s">
        <v>34</v>
      </c>
      <c r="G204" s="44">
        <v>50</v>
      </c>
      <c r="H204" s="191">
        <v>1100</v>
      </c>
      <c r="I204" s="43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6"/>
      <c r="W204" s="56"/>
    </row>
    <row r="205" spans="1:23" ht="22.5" customHeight="1">
      <c r="A205" s="5">
        <v>197</v>
      </c>
      <c r="B205" s="2"/>
      <c r="C205" s="2" t="s">
        <v>38</v>
      </c>
      <c r="D205" s="1"/>
      <c r="E205" s="5">
        <v>20</v>
      </c>
      <c r="F205" s="1" t="s">
        <v>34</v>
      </c>
      <c r="G205" s="44">
        <v>30</v>
      </c>
      <c r="H205" s="191">
        <v>600</v>
      </c>
      <c r="I205" s="43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56"/>
      <c r="W205" s="56"/>
    </row>
    <row r="206" spans="1:23" ht="22.5" customHeight="1">
      <c r="A206" s="5">
        <v>198</v>
      </c>
      <c r="B206" s="2"/>
      <c r="C206" s="2" t="s">
        <v>40</v>
      </c>
      <c r="D206" s="1"/>
      <c r="E206" s="5">
        <v>20</v>
      </c>
      <c r="F206" s="1" t="s">
        <v>30</v>
      </c>
      <c r="G206" s="44">
        <v>60</v>
      </c>
      <c r="H206" s="191">
        <v>1200</v>
      </c>
      <c r="I206" s="43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56"/>
      <c r="W206" s="56"/>
    </row>
    <row r="207" spans="1:23" ht="29.25" customHeight="1">
      <c r="A207" s="5">
        <v>199</v>
      </c>
      <c r="B207" s="3" t="s">
        <v>26</v>
      </c>
      <c r="C207" s="3" t="s">
        <v>418</v>
      </c>
      <c r="D207" s="26" t="s">
        <v>24</v>
      </c>
      <c r="E207" s="26"/>
      <c r="F207" s="26"/>
      <c r="G207" s="3"/>
      <c r="H207" s="192">
        <v>5500</v>
      </c>
      <c r="I207" s="3" t="s">
        <v>28</v>
      </c>
      <c r="J207" s="39"/>
      <c r="K207" s="39"/>
      <c r="L207" s="39">
        <v>1</v>
      </c>
      <c r="M207" s="39"/>
      <c r="N207" s="39"/>
      <c r="O207" s="39"/>
      <c r="P207" s="39"/>
      <c r="Q207" s="39"/>
      <c r="R207" s="39"/>
      <c r="S207" s="39"/>
      <c r="T207" s="39"/>
      <c r="U207" s="39"/>
      <c r="V207" s="56"/>
      <c r="W207" s="56"/>
    </row>
    <row r="208" spans="1:23" ht="22.5" customHeight="1">
      <c r="A208" s="5">
        <v>200</v>
      </c>
      <c r="B208" s="2"/>
      <c r="C208" s="2" t="s">
        <v>29</v>
      </c>
      <c r="D208" s="1"/>
      <c r="E208" s="5">
        <v>1</v>
      </c>
      <c r="F208" s="1" t="s">
        <v>30</v>
      </c>
      <c r="G208" s="44">
        <v>600</v>
      </c>
      <c r="H208" s="191">
        <v>600</v>
      </c>
      <c r="I208" s="43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56"/>
      <c r="W208" s="56"/>
    </row>
    <row r="209" spans="1:23" ht="22.5" customHeight="1">
      <c r="A209" s="5">
        <v>201</v>
      </c>
      <c r="B209" s="2"/>
      <c r="C209" s="2" t="s">
        <v>31</v>
      </c>
      <c r="D209" s="1"/>
      <c r="E209" s="5">
        <v>1</v>
      </c>
      <c r="F209" s="1" t="s">
        <v>30</v>
      </c>
      <c r="G209" s="44">
        <v>1000</v>
      </c>
      <c r="H209" s="191">
        <v>1000</v>
      </c>
      <c r="I209" s="43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56"/>
      <c r="W209" s="56"/>
    </row>
    <row r="210" spans="1:23" ht="22.5" customHeight="1">
      <c r="A210" s="5">
        <v>202</v>
      </c>
      <c r="B210" s="2"/>
      <c r="C210" s="2" t="s">
        <v>374</v>
      </c>
      <c r="D210" s="1"/>
      <c r="E210" s="5">
        <v>2</v>
      </c>
      <c r="F210" s="1" t="s">
        <v>30</v>
      </c>
      <c r="G210" s="44">
        <v>15</v>
      </c>
      <c r="H210" s="191">
        <v>30</v>
      </c>
      <c r="I210" s="43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56"/>
      <c r="W210" s="56"/>
    </row>
    <row r="211" spans="1:23" ht="22.5" customHeight="1">
      <c r="A211" s="5">
        <v>203</v>
      </c>
      <c r="B211" s="2"/>
      <c r="C211" s="2" t="s">
        <v>32</v>
      </c>
      <c r="D211" s="1"/>
      <c r="E211" s="5">
        <v>1</v>
      </c>
      <c r="F211" s="1" t="s">
        <v>30</v>
      </c>
      <c r="G211" s="44">
        <v>95</v>
      </c>
      <c r="H211" s="191">
        <v>95</v>
      </c>
      <c r="I211" s="43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6"/>
      <c r="W211" s="56"/>
    </row>
    <row r="212" spans="1:23" ht="22.5" customHeight="1">
      <c r="A212" s="5">
        <v>204</v>
      </c>
      <c r="B212" s="2"/>
      <c r="C212" s="2" t="s">
        <v>33</v>
      </c>
      <c r="D212" s="1"/>
      <c r="E212" s="5">
        <v>1</v>
      </c>
      <c r="F212" s="1" t="s">
        <v>30</v>
      </c>
      <c r="G212" s="44">
        <v>45</v>
      </c>
      <c r="H212" s="191">
        <v>45</v>
      </c>
      <c r="I212" s="43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56"/>
      <c r="W212" s="56"/>
    </row>
    <row r="213" spans="1:23" ht="22.5" customHeight="1">
      <c r="A213" s="5">
        <v>205</v>
      </c>
      <c r="B213" s="2"/>
      <c r="C213" s="2" t="s">
        <v>629</v>
      </c>
      <c r="D213" s="1"/>
      <c r="E213" s="5">
        <v>5</v>
      </c>
      <c r="F213" s="1" t="s">
        <v>30</v>
      </c>
      <c r="G213" s="44">
        <v>60</v>
      </c>
      <c r="H213" s="191">
        <v>300</v>
      </c>
      <c r="I213" s="43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56"/>
      <c r="W213" s="56"/>
    </row>
    <row r="214" spans="1:23" ht="22.5" customHeight="1">
      <c r="A214" s="5">
        <v>206</v>
      </c>
      <c r="B214" s="2"/>
      <c r="C214" s="2" t="s">
        <v>392</v>
      </c>
      <c r="D214" s="1"/>
      <c r="E214" s="5">
        <v>2</v>
      </c>
      <c r="F214" s="1" t="s">
        <v>34</v>
      </c>
      <c r="G214" s="44">
        <v>175</v>
      </c>
      <c r="H214" s="191">
        <v>350</v>
      </c>
      <c r="I214" s="43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56"/>
      <c r="W214" s="56"/>
    </row>
    <row r="215" spans="1:23" ht="22.5" customHeight="1">
      <c r="A215" s="5">
        <v>207</v>
      </c>
      <c r="B215" s="2"/>
      <c r="C215" s="2" t="s">
        <v>35</v>
      </c>
      <c r="D215" s="1"/>
      <c r="E215" s="5">
        <v>5</v>
      </c>
      <c r="F215" s="1" t="s">
        <v>36</v>
      </c>
      <c r="G215" s="44">
        <v>500</v>
      </c>
      <c r="H215" s="191">
        <v>2500</v>
      </c>
      <c r="I215" s="43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56"/>
      <c r="W215" s="56"/>
    </row>
    <row r="216" spans="1:23" ht="22.5" customHeight="1">
      <c r="A216" s="5">
        <v>208</v>
      </c>
      <c r="B216" s="2"/>
      <c r="C216" s="2" t="s">
        <v>37</v>
      </c>
      <c r="D216" s="1"/>
      <c r="E216" s="5">
        <v>5</v>
      </c>
      <c r="F216" s="1" t="s">
        <v>34</v>
      </c>
      <c r="G216" s="44">
        <v>50</v>
      </c>
      <c r="H216" s="191">
        <v>250</v>
      </c>
      <c r="I216" s="43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56"/>
      <c r="W216" s="56"/>
    </row>
    <row r="217" spans="1:23" ht="22.5" customHeight="1">
      <c r="A217" s="5">
        <v>209</v>
      </c>
      <c r="B217" s="2"/>
      <c r="C217" s="2" t="s">
        <v>38</v>
      </c>
      <c r="D217" s="1"/>
      <c r="E217" s="5">
        <v>5</v>
      </c>
      <c r="F217" s="1" t="s">
        <v>34</v>
      </c>
      <c r="G217" s="44">
        <v>30</v>
      </c>
      <c r="H217" s="191">
        <v>150</v>
      </c>
      <c r="I217" s="43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56"/>
      <c r="W217" s="56"/>
    </row>
    <row r="218" spans="1:23" ht="22.5" customHeight="1">
      <c r="A218" s="5">
        <v>210</v>
      </c>
      <c r="B218" s="2"/>
      <c r="C218" s="2" t="s">
        <v>40</v>
      </c>
      <c r="D218" s="1"/>
      <c r="E218" s="5">
        <v>3</v>
      </c>
      <c r="F218" s="1" t="s">
        <v>30</v>
      </c>
      <c r="G218" s="44">
        <v>60</v>
      </c>
      <c r="H218" s="191">
        <v>180</v>
      </c>
      <c r="I218" s="43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6"/>
      <c r="W218" s="56"/>
    </row>
    <row r="219" spans="1:23" ht="30" customHeight="1">
      <c r="A219" s="5">
        <v>211</v>
      </c>
      <c r="B219" s="3" t="s">
        <v>26</v>
      </c>
      <c r="C219" s="3" t="s">
        <v>419</v>
      </c>
      <c r="D219" s="26" t="s">
        <v>24</v>
      </c>
      <c r="E219" s="26"/>
      <c r="F219" s="26"/>
      <c r="G219" s="3"/>
      <c r="H219" s="192">
        <v>25000</v>
      </c>
      <c r="I219" s="3" t="s">
        <v>28</v>
      </c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>
        <v>1</v>
      </c>
      <c r="V219" s="56"/>
      <c r="W219" s="56"/>
    </row>
    <row r="220" spans="1:23" ht="22.5" customHeight="1">
      <c r="A220" s="5">
        <v>212</v>
      </c>
      <c r="B220" s="2"/>
      <c r="C220" s="2" t="s">
        <v>31</v>
      </c>
      <c r="D220" s="1"/>
      <c r="E220" s="5">
        <v>7</v>
      </c>
      <c r="F220" s="1" t="s">
        <v>30</v>
      </c>
      <c r="G220" s="44">
        <v>1000</v>
      </c>
      <c r="H220" s="191">
        <v>7000</v>
      </c>
      <c r="I220" s="43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56"/>
      <c r="W220" s="56"/>
    </row>
    <row r="221" spans="1:23" ht="22.5" customHeight="1">
      <c r="A221" s="5">
        <v>213</v>
      </c>
      <c r="B221" s="2"/>
      <c r="C221" s="2" t="s">
        <v>374</v>
      </c>
      <c r="D221" s="1"/>
      <c r="E221" s="5">
        <v>13</v>
      </c>
      <c r="F221" s="1" t="s">
        <v>30</v>
      </c>
      <c r="G221" s="44">
        <v>15</v>
      </c>
      <c r="H221" s="191">
        <v>195</v>
      </c>
      <c r="I221" s="43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56"/>
      <c r="W221" s="56"/>
    </row>
    <row r="222" spans="1:23" ht="22.5" customHeight="1">
      <c r="A222" s="5">
        <v>214</v>
      </c>
      <c r="B222" s="2"/>
      <c r="C222" s="2" t="s">
        <v>32</v>
      </c>
      <c r="D222" s="1"/>
      <c r="E222" s="5">
        <v>15</v>
      </c>
      <c r="F222" s="1" t="s">
        <v>30</v>
      </c>
      <c r="G222" s="44">
        <v>95</v>
      </c>
      <c r="H222" s="191">
        <v>1425</v>
      </c>
      <c r="I222" s="43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56"/>
      <c r="W222" s="56"/>
    </row>
    <row r="223" spans="1:23" ht="22.5" customHeight="1">
      <c r="A223" s="5">
        <v>215</v>
      </c>
      <c r="B223" s="2"/>
      <c r="C223" s="2" t="s">
        <v>33</v>
      </c>
      <c r="D223" s="1"/>
      <c r="E223" s="5">
        <v>15</v>
      </c>
      <c r="F223" s="1" t="s">
        <v>30</v>
      </c>
      <c r="G223" s="44">
        <v>45</v>
      </c>
      <c r="H223" s="191">
        <v>675</v>
      </c>
      <c r="I223" s="43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56"/>
      <c r="W223" s="56"/>
    </row>
    <row r="224" spans="1:23" ht="22.5" customHeight="1">
      <c r="A224" s="5">
        <v>216</v>
      </c>
      <c r="B224" s="2"/>
      <c r="C224" s="2" t="s">
        <v>629</v>
      </c>
      <c r="D224" s="1"/>
      <c r="E224" s="5">
        <v>11</v>
      </c>
      <c r="F224" s="1" t="s">
        <v>30</v>
      </c>
      <c r="G224" s="44">
        <v>60</v>
      </c>
      <c r="H224" s="191">
        <v>660</v>
      </c>
      <c r="I224" s="43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6"/>
      <c r="W224" s="56"/>
    </row>
    <row r="225" spans="1:23" ht="22.5" customHeight="1">
      <c r="A225" s="5">
        <v>217</v>
      </c>
      <c r="B225" s="2"/>
      <c r="C225" s="2" t="s">
        <v>392</v>
      </c>
      <c r="D225" s="1"/>
      <c r="E225" s="5">
        <v>12</v>
      </c>
      <c r="F225" s="1" t="s">
        <v>34</v>
      </c>
      <c r="G225" s="44">
        <v>175</v>
      </c>
      <c r="H225" s="191">
        <v>2100</v>
      </c>
      <c r="I225" s="43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56"/>
      <c r="W225" s="56"/>
    </row>
    <row r="226" spans="1:23" ht="22.5" customHeight="1">
      <c r="A226" s="5">
        <v>218</v>
      </c>
      <c r="B226" s="2"/>
      <c r="C226" s="2" t="s">
        <v>35</v>
      </c>
      <c r="D226" s="1"/>
      <c r="E226" s="5">
        <v>15</v>
      </c>
      <c r="F226" s="1" t="s">
        <v>36</v>
      </c>
      <c r="G226" s="44">
        <v>500</v>
      </c>
      <c r="H226" s="191">
        <v>7500</v>
      </c>
      <c r="I226" s="43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56"/>
      <c r="W226" s="56"/>
    </row>
    <row r="227" spans="1:23" ht="22.5" customHeight="1">
      <c r="A227" s="5">
        <v>219</v>
      </c>
      <c r="B227" s="2"/>
      <c r="C227" s="2" t="s">
        <v>37</v>
      </c>
      <c r="D227" s="1"/>
      <c r="E227" s="5">
        <v>11</v>
      </c>
      <c r="F227" s="1" t="s">
        <v>34</v>
      </c>
      <c r="G227" s="44">
        <v>50</v>
      </c>
      <c r="H227" s="191">
        <v>550</v>
      </c>
      <c r="I227" s="43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56"/>
      <c r="W227" s="56"/>
    </row>
    <row r="228" spans="1:23" ht="22.5" customHeight="1">
      <c r="A228" s="5">
        <v>220</v>
      </c>
      <c r="B228" s="2"/>
      <c r="C228" s="2" t="s">
        <v>38</v>
      </c>
      <c r="D228" s="1"/>
      <c r="E228" s="5">
        <v>10</v>
      </c>
      <c r="F228" s="1" t="s">
        <v>34</v>
      </c>
      <c r="G228" s="44">
        <v>30</v>
      </c>
      <c r="H228" s="191">
        <v>300</v>
      </c>
      <c r="I228" s="43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56"/>
      <c r="W228" s="56"/>
    </row>
    <row r="229" spans="1:23" ht="22.5" customHeight="1">
      <c r="A229" s="5">
        <v>221</v>
      </c>
      <c r="B229" s="2"/>
      <c r="C229" s="2" t="s">
        <v>39</v>
      </c>
      <c r="D229" s="1"/>
      <c r="E229" s="5">
        <v>15</v>
      </c>
      <c r="F229" s="1" t="s">
        <v>34</v>
      </c>
      <c r="G229" s="44">
        <v>45</v>
      </c>
      <c r="H229" s="191">
        <v>675</v>
      </c>
      <c r="I229" s="43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6"/>
      <c r="W229" s="56"/>
    </row>
    <row r="230" spans="1:23" ht="22.5" customHeight="1">
      <c r="A230" s="5">
        <v>222</v>
      </c>
      <c r="B230" s="2"/>
      <c r="C230" s="2" t="s">
        <v>40</v>
      </c>
      <c r="D230" s="1"/>
      <c r="E230" s="5">
        <v>13</v>
      </c>
      <c r="F230" s="1" t="s">
        <v>30</v>
      </c>
      <c r="G230" s="44">
        <v>60</v>
      </c>
      <c r="H230" s="191">
        <v>780</v>
      </c>
      <c r="I230" s="43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56"/>
      <c r="W230" s="56"/>
    </row>
    <row r="231" spans="1:23" ht="22.5" customHeight="1">
      <c r="A231" s="5">
        <v>223</v>
      </c>
      <c r="B231" s="2"/>
      <c r="C231" s="2" t="s">
        <v>588</v>
      </c>
      <c r="D231" s="1"/>
      <c r="E231" s="5">
        <v>4</v>
      </c>
      <c r="F231" s="1" t="s">
        <v>94</v>
      </c>
      <c r="G231" s="44">
        <v>160</v>
      </c>
      <c r="H231" s="191">
        <v>640</v>
      </c>
      <c r="I231" s="43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56"/>
      <c r="W231" s="56"/>
    </row>
    <row r="232" spans="1:23" ht="22.5" customHeight="1">
      <c r="A232" s="5">
        <v>224</v>
      </c>
      <c r="B232" s="2"/>
      <c r="C232" s="2" t="s">
        <v>595</v>
      </c>
      <c r="D232" s="1"/>
      <c r="E232" s="5">
        <v>5</v>
      </c>
      <c r="F232" s="1" t="s">
        <v>94</v>
      </c>
      <c r="G232" s="44">
        <v>200</v>
      </c>
      <c r="H232" s="191">
        <v>1000</v>
      </c>
      <c r="I232" s="43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56"/>
      <c r="W232" s="56"/>
    </row>
    <row r="233" spans="1:23" ht="22.5" customHeight="1">
      <c r="A233" s="5">
        <v>225</v>
      </c>
      <c r="B233" s="2"/>
      <c r="C233" s="2" t="s">
        <v>44</v>
      </c>
      <c r="D233" s="1"/>
      <c r="E233" s="5">
        <v>5</v>
      </c>
      <c r="F233" s="1" t="s">
        <v>45</v>
      </c>
      <c r="G233" s="44">
        <v>35</v>
      </c>
      <c r="H233" s="191">
        <v>175</v>
      </c>
      <c r="I233" s="43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56"/>
      <c r="W233" s="56"/>
    </row>
    <row r="234" spans="1:23" ht="22.5" customHeight="1">
      <c r="A234" s="5">
        <v>226</v>
      </c>
      <c r="B234" s="2"/>
      <c r="C234" s="2" t="s">
        <v>46</v>
      </c>
      <c r="D234" s="1"/>
      <c r="E234" s="5">
        <v>5</v>
      </c>
      <c r="F234" s="1" t="s">
        <v>45</v>
      </c>
      <c r="G234" s="44">
        <v>50</v>
      </c>
      <c r="H234" s="191">
        <v>250</v>
      </c>
      <c r="I234" s="43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56"/>
      <c r="W234" s="56"/>
    </row>
    <row r="235" spans="1:23" ht="22.5" customHeight="1">
      <c r="A235" s="5">
        <v>227</v>
      </c>
      <c r="B235" s="2"/>
      <c r="C235" s="2" t="s">
        <v>390</v>
      </c>
      <c r="D235" s="1"/>
      <c r="E235" s="5">
        <v>5</v>
      </c>
      <c r="F235" s="1" t="s">
        <v>36</v>
      </c>
      <c r="G235" s="44">
        <v>100</v>
      </c>
      <c r="H235" s="191">
        <v>500</v>
      </c>
      <c r="I235" s="43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56"/>
      <c r="W235" s="56"/>
    </row>
    <row r="236" spans="1:23" ht="22.5" customHeight="1">
      <c r="A236" s="5">
        <v>228</v>
      </c>
      <c r="B236" s="2"/>
      <c r="C236" s="2" t="s">
        <v>604</v>
      </c>
      <c r="D236" s="1"/>
      <c r="E236" s="5">
        <v>9</v>
      </c>
      <c r="F236" s="1" t="s">
        <v>30</v>
      </c>
      <c r="G236" s="44">
        <v>25</v>
      </c>
      <c r="H236" s="191">
        <v>225</v>
      </c>
      <c r="I236" s="43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56"/>
      <c r="W236" s="56"/>
    </row>
    <row r="237" spans="1:23" ht="22.5" customHeight="1">
      <c r="A237" s="5">
        <v>229</v>
      </c>
      <c r="B237" s="2"/>
      <c r="C237" s="2" t="s">
        <v>388</v>
      </c>
      <c r="D237" s="1"/>
      <c r="E237" s="5">
        <v>10</v>
      </c>
      <c r="F237" s="1" t="s">
        <v>34</v>
      </c>
      <c r="G237" s="44">
        <v>35</v>
      </c>
      <c r="H237" s="191">
        <v>350</v>
      </c>
      <c r="I237" s="43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56"/>
      <c r="W237" s="56"/>
    </row>
    <row r="238" spans="1:23" ht="39.75" customHeight="1">
      <c r="A238" s="5">
        <v>230</v>
      </c>
      <c r="B238" s="3" t="s">
        <v>26</v>
      </c>
      <c r="C238" s="3" t="s">
        <v>78</v>
      </c>
      <c r="D238" s="26" t="s">
        <v>24</v>
      </c>
      <c r="E238" s="26"/>
      <c r="F238" s="26"/>
      <c r="G238" s="3"/>
      <c r="H238" s="192">
        <v>6000</v>
      </c>
      <c r="I238" s="3" t="s">
        <v>28</v>
      </c>
      <c r="J238" s="39"/>
      <c r="K238" s="39"/>
      <c r="L238" s="39"/>
      <c r="M238" s="39"/>
      <c r="N238" s="39"/>
      <c r="O238" s="39"/>
      <c r="P238" s="39">
        <v>1</v>
      </c>
      <c r="Q238" s="39"/>
      <c r="R238" s="39"/>
      <c r="S238" s="39"/>
      <c r="T238" s="39"/>
      <c r="U238" s="39"/>
      <c r="V238" s="56"/>
      <c r="W238" s="56"/>
    </row>
    <row r="239" spans="1:23" ht="22.5" customHeight="1">
      <c r="A239" s="5">
        <v>231</v>
      </c>
      <c r="B239" s="2"/>
      <c r="C239" s="2" t="s">
        <v>70</v>
      </c>
      <c r="D239" s="1"/>
      <c r="E239" s="5">
        <v>3</v>
      </c>
      <c r="F239" s="1" t="s">
        <v>34</v>
      </c>
      <c r="G239" s="44">
        <v>100</v>
      </c>
      <c r="H239" s="191">
        <v>300</v>
      </c>
      <c r="I239" s="43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56"/>
      <c r="W239" s="56"/>
    </row>
    <row r="240" spans="1:23" ht="22.5" customHeight="1">
      <c r="A240" s="5">
        <v>232</v>
      </c>
      <c r="B240" s="2"/>
      <c r="C240" s="2" t="s">
        <v>71</v>
      </c>
      <c r="D240" s="1"/>
      <c r="E240" s="5">
        <v>3</v>
      </c>
      <c r="F240" s="1" t="s">
        <v>34</v>
      </c>
      <c r="G240" s="44">
        <v>100</v>
      </c>
      <c r="H240" s="191">
        <v>300</v>
      </c>
      <c r="I240" s="43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56"/>
      <c r="W240" s="56"/>
    </row>
    <row r="241" spans="1:23" ht="22.5" customHeight="1">
      <c r="A241" s="5">
        <v>233</v>
      </c>
      <c r="B241" s="2"/>
      <c r="C241" s="2" t="s">
        <v>392</v>
      </c>
      <c r="D241" s="1"/>
      <c r="E241" s="5">
        <v>2</v>
      </c>
      <c r="F241" s="1" t="s">
        <v>34</v>
      </c>
      <c r="G241" s="44">
        <v>175</v>
      </c>
      <c r="H241" s="191">
        <v>350</v>
      </c>
      <c r="I241" s="43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56"/>
      <c r="W241" s="56"/>
    </row>
    <row r="242" spans="1:23" ht="22.5" customHeight="1">
      <c r="A242" s="5">
        <v>234</v>
      </c>
      <c r="B242" s="2"/>
      <c r="C242" s="2" t="s">
        <v>62</v>
      </c>
      <c r="D242" s="1"/>
      <c r="E242" s="5">
        <v>3</v>
      </c>
      <c r="F242" s="1" t="s">
        <v>36</v>
      </c>
      <c r="G242" s="44">
        <v>500</v>
      </c>
      <c r="H242" s="191">
        <v>1500</v>
      </c>
      <c r="I242" s="43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56"/>
      <c r="W242" s="56"/>
    </row>
    <row r="243" spans="1:23" ht="22.5" customHeight="1">
      <c r="A243" s="5">
        <v>235</v>
      </c>
      <c r="B243" s="2"/>
      <c r="C243" s="2" t="s">
        <v>37</v>
      </c>
      <c r="D243" s="1"/>
      <c r="E243" s="5">
        <v>41</v>
      </c>
      <c r="F243" s="1" t="s">
        <v>34</v>
      </c>
      <c r="G243" s="44">
        <v>50</v>
      </c>
      <c r="H243" s="191">
        <v>2050</v>
      </c>
      <c r="I243" s="43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56"/>
      <c r="W243" s="56"/>
    </row>
    <row r="244" spans="1:23" ht="22.5" customHeight="1">
      <c r="A244" s="5">
        <v>236</v>
      </c>
      <c r="B244" s="2"/>
      <c r="C244" s="2" t="s">
        <v>38</v>
      </c>
      <c r="D244" s="1"/>
      <c r="E244" s="5">
        <v>3</v>
      </c>
      <c r="F244" s="1" t="s">
        <v>34</v>
      </c>
      <c r="G244" s="44">
        <v>30</v>
      </c>
      <c r="H244" s="191">
        <v>90</v>
      </c>
      <c r="I244" s="43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56"/>
      <c r="W244" s="56"/>
    </row>
    <row r="245" spans="1:23" ht="22.5" customHeight="1">
      <c r="A245" s="5">
        <v>237</v>
      </c>
      <c r="B245" s="2"/>
      <c r="C245" s="2" t="s">
        <v>39</v>
      </c>
      <c r="D245" s="1"/>
      <c r="E245" s="5">
        <v>2</v>
      </c>
      <c r="F245" s="1" t="s">
        <v>34</v>
      </c>
      <c r="G245" s="44">
        <v>45</v>
      </c>
      <c r="H245" s="191">
        <v>90</v>
      </c>
      <c r="I245" s="43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56"/>
      <c r="W245" s="56"/>
    </row>
    <row r="246" spans="1:23" ht="22.5" customHeight="1">
      <c r="A246" s="5">
        <v>238</v>
      </c>
      <c r="B246" s="2"/>
      <c r="C246" s="2" t="s">
        <v>40</v>
      </c>
      <c r="D246" s="1"/>
      <c r="E246" s="5">
        <v>2</v>
      </c>
      <c r="F246" s="1" t="s">
        <v>30</v>
      </c>
      <c r="G246" s="44">
        <v>60</v>
      </c>
      <c r="H246" s="191">
        <v>120</v>
      </c>
      <c r="I246" s="43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56"/>
      <c r="W246" s="56"/>
    </row>
    <row r="247" spans="1:23" ht="22.5" customHeight="1">
      <c r="A247" s="5">
        <v>239</v>
      </c>
      <c r="B247" s="2"/>
      <c r="C247" s="2" t="s">
        <v>72</v>
      </c>
      <c r="D247" s="1"/>
      <c r="E247" s="5">
        <v>1</v>
      </c>
      <c r="F247" s="1" t="s">
        <v>73</v>
      </c>
      <c r="G247" s="44">
        <v>150</v>
      </c>
      <c r="H247" s="191">
        <v>150</v>
      </c>
      <c r="I247" s="43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56"/>
      <c r="W247" s="56"/>
    </row>
    <row r="248" spans="1:23" ht="22.5" customHeight="1">
      <c r="A248" s="5">
        <v>240</v>
      </c>
      <c r="B248" s="2"/>
      <c r="C248" s="2" t="s">
        <v>74</v>
      </c>
      <c r="D248" s="1"/>
      <c r="E248" s="5">
        <v>1</v>
      </c>
      <c r="F248" s="1" t="s">
        <v>73</v>
      </c>
      <c r="G248" s="44">
        <v>150</v>
      </c>
      <c r="H248" s="191">
        <v>150</v>
      </c>
      <c r="I248" s="43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56"/>
      <c r="W248" s="56"/>
    </row>
    <row r="249" spans="1:23" ht="22.5" customHeight="1">
      <c r="A249" s="5">
        <v>241</v>
      </c>
      <c r="B249" s="2"/>
      <c r="C249" s="2" t="s">
        <v>59</v>
      </c>
      <c r="D249" s="1"/>
      <c r="E249" s="5">
        <v>1</v>
      </c>
      <c r="F249" s="1" t="s">
        <v>30</v>
      </c>
      <c r="G249" s="44">
        <v>50</v>
      </c>
      <c r="H249" s="191">
        <v>50</v>
      </c>
      <c r="I249" s="43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56"/>
      <c r="W249" s="56"/>
    </row>
    <row r="250" spans="1:23" ht="22.5" customHeight="1">
      <c r="A250" s="5">
        <v>242</v>
      </c>
      <c r="B250" s="2"/>
      <c r="C250" s="2" t="s">
        <v>42</v>
      </c>
      <c r="D250" s="1"/>
      <c r="E250" s="5">
        <v>1</v>
      </c>
      <c r="F250" s="1" t="s">
        <v>75</v>
      </c>
      <c r="G250" s="44">
        <v>250</v>
      </c>
      <c r="H250" s="191">
        <v>250</v>
      </c>
      <c r="I250" s="43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56"/>
      <c r="W250" s="56"/>
    </row>
    <row r="251" spans="1:23" ht="22.5" customHeight="1">
      <c r="A251" s="5">
        <v>243</v>
      </c>
      <c r="B251" s="2"/>
      <c r="C251" s="2" t="s">
        <v>363</v>
      </c>
      <c r="D251" s="1"/>
      <c r="E251" s="5">
        <v>2</v>
      </c>
      <c r="F251" s="1" t="s">
        <v>54</v>
      </c>
      <c r="G251" s="44">
        <v>150</v>
      </c>
      <c r="H251" s="191">
        <v>300</v>
      </c>
      <c r="I251" s="43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56"/>
      <c r="W251" s="56"/>
    </row>
    <row r="252" spans="1:23" ht="22.5" customHeight="1">
      <c r="A252" s="5">
        <v>244</v>
      </c>
      <c r="B252" s="2"/>
      <c r="C252" s="2" t="s">
        <v>46</v>
      </c>
      <c r="D252" s="1"/>
      <c r="E252" s="5">
        <v>2</v>
      </c>
      <c r="F252" s="1" t="s">
        <v>54</v>
      </c>
      <c r="G252" s="44">
        <v>50</v>
      </c>
      <c r="H252" s="191">
        <v>100</v>
      </c>
      <c r="I252" s="43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56"/>
      <c r="W252" s="56"/>
    </row>
    <row r="253" spans="1:23" ht="22.5" customHeight="1">
      <c r="A253" s="5">
        <v>245</v>
      </c>
      <c r="B253" s="2"/>
      <c r="C253" s="2" t="s">
        <v>47</v>
      </c>
      <c r="D253" s="1"/>
      <c r="E253" s="5">
        <v>2</v>
      </c>
      <c r="F253" s="1" t="s">
        <v>34</v>
      </c>
      <c r="G253" s="44">
        <v>100</v>
      </c>
      <c r="H253" s="191">
        <v>200</v>
      </c>
      <c r="I253" s="43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56"/>
      <c r="W253" s="56"/>
    </row>
    <row r="254" spans="1:23" ht="22.5" customHeight="1">
      <c r="A254" s="5">
        <v>246</v>
      </c>
      <c r="B254" s="3" t="s">
        <v>26</v>
      </c>
      <c r="C254" s="3" t="s">
        <v>88</v>
      </c>
      <c r="D254" s="26" t="s">
        <v>24</v>
      </c>
      <c r="E254" s="26"/>
      <c r="F254" s="26"/>
      <c r="G254" s="3"/>
      <c r="H254" s="192">
        <v>40000</v>
      </c>
      <c r="I254" s="3" t="s">
        <v>28</v>
      </c>
      <c r="J254" s="39"/>
      <c r="K254" s="39">
        <v>1</v>
      </c>
      <c r="L254" s="39"/>
      <c r="M254" s="39"/>
      <c r="N254" s="39">
        <v>1</v>
      </c>
      <c r="O254" s="39"/>
      <c r="P254" s="39"/>
      <c r="Q254" s="39">
        <v>1</v>
      </c>
      <c r="R254" s="39"/>
      <c r="S254" s="39"/>
      <c r="T254" s="39">
        <v>1</v>
      </c>
      <c r="U254" s="39"/>
      <c r="V254" s="56"/>
      <c r="W254" s="56"/>
    </row>
    <row r="255" spans="1:23" ht="22.5" customHeight="1">
      <c r="A255" s="5">
        <v>247</v>
      </c>
      <c r="B255" s="2"/>
      <c r="C255" s="2" t="s">
        <v>29</v>
      </c>
      <c r="D255" s="1"/>
      <c r="E255" s="5">
        <v>20</v>
      </c>
      <c r="F255" s="1" t="s">
        <v>30</v>
      </c>
      <c r="G255" s="44">
        <v>600</v>
      </c>
      <c r="H255" s="191">
        <v>12000</v>
      </c>
      <c r="I255" s="43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56"/>
      <c r="W255" s="56"/>
    </row>
    <row r="256" spans="1:23" ht="22.5" customHeight="1">
      <c r="A256" s="5">
        <v>248</v>
      </c>
      <c r="B256" s="2"/>
      <c r="C256" s="2" t="s">
        <v>31</v>
      </c>
      <c r="D256" s="1"/>
      <c r="E256" s="5">
        <v>8</v>
      </c>
      <c r="F256" s="1" t="s">
        <v>30</v>
      </c>
      <c r="G256" s="44">
        <v>1000</v>
      </c>
      <c r="H256" s="191">
        <v>8000</v>
      </c>
      <c r="I256" s="43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56"/>
      <c r="W256" s="56"/>
    </row>
    <row r="257" spans="1:23" ht="22.5" customHeight="1">
      <c r="A257" s="5">
        <v>249</v>
      </c>
      <c r="B257" s="2"/>
      <c r="C257" s="2" t="s">
        <v>32</v>
      </c>
      <c r="D257" s="1"/>
      <c r="E257" s="5">
        <v>20</v>
      </c>
      <c r="F257" s="1" t="s">
        <v>30</v>
      </c>
      <c r="G257" s="44">
        <v>95</v>
      </c>
      <c r="H257" s="191">
        <v>1900</v>
      </c>
      <c r="I257" s="43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56"/>
      <c r="W257" s="56"/>
    </row>
    <row r="258" spans="1:23" ht="22.5" customHeight="1">
      <c r="A258" s="5">
        <v>250</v>
      </c>
      <c r="B258" s="2"/>
      <c r="C258" s="2" t="s">
        <v>33</v>
      </c>
      <c r="D258" s="1"/>
      <c r="E258" s="5">
        <v>20</v>
      </c>
      <c r="F258" s="1" t="s">
        <v>30</v>
      </c>
      <c r="G258" s="44">
        <v>45</v>
      </c>
      <c r="H258" s="191">
        <v>900</v>
      </c>
      <c r="I258" s="43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56"/>
      <c r="W258" s="56"/>
    </row>
    <row r="259" spans="1:23" ht="22.5" customHeight="1">
      <c r="A259" s="5">
        <v>251</v>
      </c>
      <c r="B259" s="2"/>
      <c r="C259" s="2" t="s">
        <v>629</v>
      </c>
      <c r="D259" s="1"/>
      <c r="E259" s="5">
        <v>20</v>
      </c>
      <c r="F259" s="1" t="s">
        <v>30</v>
      </c>
      <c r="G259" s="44">
        <v>60</v>
      </c>
      <c r="H259" s="191">
        <v>1200</v>
      </c>
      <c r="I259" s="43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56"/>
      <c r="W259" s="56"/>
    </row>
    <row r="260" spans="1:23" ht="22.5" customHeight="1">
      <c r="A260" s="5">
        <v>252</v>
      </c>
      <c r="B260" s="2"/>
      <c r="C260" s="2" t="s">
        <v>392</v>
      </c>
      <c r="D260" s="1"/>
      <c r="E260" s="5">
        <v>20</v>
      </c>
      <c r="F260" s="1" t="s">
        <v>34</v>
      </c>
      <c r="G260" s="44">
        <v>175</v>
      </c>
      <c r="H260" s="191">
        <v>3500</v>
      </c>
      <c r="I260" s="43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56"/>
      <c r="W260" s="56"/>
    </row>
    <row r="261" spans="1:23" ht="22.5" customHeight="1">
      <c r="A261" s="5">
        <v>253</v>
      </c>
      <c r="B261" s="2"/>
      <c r="C261" s="2" t="s">
        <v>35</v>
      </c>
      <c r="D261" s="1"/>
      <c r="E261" s="5">
        <v>16</v>
      </c>
      <c r="F261" s="1" t="s">
        <v>36</v>
      </c>
      <c r="G261" s="44">
        <v>500</v>
      </c>
      <c r="H261" s="191">
        <v>8000</v>
      </c>
      <c r="I261" s="43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56"/>
      <c r="W261" s="56"/>
    </row>
    <row r="262" spans="1:23" ht="22.5" customHeight="1">
      <c r="A262" s="5">
        <v>254</v>
      </c>
      <c r="B262" s="2"/>
      <c r="C262" s="2" t="s">
        <v>37</v>
      </c>
      <c r="D262" s="1"/>
      <c r="E262" s="5">
        <v>36</v>
      </c>
      <c r="F262" s="1" t="s">
        <v>34</v>
      </c>
      <c r="G262" s="44">
        <v>50</v>
      </c>
      <c r="H262" s="191">
        <v>1800</v>
      </c>
      <c r="I262" s="43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56"/>
      <c r="W262" s="56"/>
    </row>
    <row r="263" spans="1:23" ht="22.5" customHeight="1">
      <c r="A263" s="5">
        <v>255</v>
      </c>
      <c r="B263" s="2"/>
      <c r="C263" s="2" t="s">
        <v>38</v>
      </c>
      <c r="D263" s="1"/>
      <c r="E263" s="5">
        <v>20</v>
      </c>
      <c r="F263" s="1" t="s">
        <v>34</v>
      </c>
      <c r="G263" s="44">
        <v>30</v>
      </c>
      <c r="H263" s="191">
        <v>600</v>
      </c>
      <c r="I263" s="43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56"/>
      <c r="W263" s="56"/>
    </row>
    <row r="264" spans="1:23" ht="22.5" customHeight="1">
      <c r="A264" s="5">
        <v>256</v>
      </c>
      <c r="B264" s="2"/>
      <c r="C264" s="2" t="s">
        <v>39</v>
      </c>
      <c r="D264" s="1"/>
      <c r="E264" s="5">
        <v>20</v>
      </c>
      <c r="F264" s="1" t="s">
        <v>34</v>
      </c>
      <c r="G264" s="44">
        <v>45</v>
      </c>
      <c r="H264" s="191">
        <v>900</v>
      </c>
      <c r="I264" s="43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56"/>
      <c r="W264" s="56"/>
    </row>
    <row r="265" spans="1:23" ht="22.5" customHeight="1">
      <c r="A265" s="5">
        <v>257</v>
      </c>
      <c r="B265" s="2"/>
      <c r="C265" s="2" t="s">
        <v>40</v>
      </c>
      <c r="D265" s="1"/>
      <c r="E265" s="5">
        <v>20</v>
      </c>
      <c r="F265" s="1" t="s">
        <v>30</v>
      </c>
      <c r="G265" s="44">
        <v>60</v>
      </c>
      <c r="H265" s="191">
        <v>1200</v>
      </c>
      <c r="I265" s="43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56"/>
      <c r="W265" s="56"/>
    </row>
    <row r="266" spans="1:23" ht="43.5" customHeight="1">
      <c r="A266" s="5">
        <v>258</v>
      </c>
      <c r="B266" s="3" t="s">
        <v>26</v>
      </c>
      <c r="C266" s="3" t="s">
        <v>81</v>
      </c>
      <c r="D266" s="26" t="s">
        <v>24</v>
      </c>
      <c r="E266" s="26"/>
      <c r="F266" s="26"/>
      <c r="G266" s="3"/>
      <c r="H266" s="192">
        <v>5150</v>
      </c>
      <c r="I266" s="3" t="s">
        <v>28</v>
      </c>
      <c r="J266" s="39"/>
      <c r="K266" s="39"/>
      <c r="L266" s="39"/>
      <c r="M266" s="39"/>
      <c r="N266" s="39"/>
      <c r="O266" s="39">
        <v>1</v>
      </c>
      <c r="P266" s="39"/>
      <c r="Q266" s="39"/>
      <c r="R266" s="39"/>
      <c r="S266" s="39"/>
      <c r="T266" s="39"/>
      <c r="U266" s="39"/>
      <c r="V266" s="56"/>
      <c r="W266" s="56"/>
    </row>
    <row r="267" spans="1:23" ht="22.5" customHeight="1">
      <c r="A267" s="5">
        <v>259</v>
      </c>
      <c r="B267" s="2"/>
      <c r="C267" s="2" t="s">
        <v>70</v>
      </c>
      <c r="D267" s="1"/>
      <c r="E267" s="5">
        <v>1</v>
      </c>
      <c r="F267" s="1" t="s">
        <v>34</v>
      </c>
      <c r="G267" s="44">
        <v>100</v>
      </c>
      <c r="H267" s="191">
        <v>100</v>
      </c>
      <c r="I267" s="43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56"/>
      <c r="W267" s="56"/>
    </row>
    <row r="268" spans="1:23" ht="22.5" customHeight="1">
      <c r="A268" s="5">
        <v>260</v>
      </c>
      <c r="B268" s="2"/>
      <c r="C268" s="2" t="s">
        <v>392</v>
      </c>
      <c r="D268" s="1"/>
      <c r="E268" s="5">
        <v>2</v>
      </c>
      <c r="F268" s="1" t="s">
        <v>34</v>
      </c>
      <c r="G268" s="44">
        <v>175</v>
      </c>
      <c r="H268" s="191">
        <v>350</v>
      </c>
      <c r="I268" s="43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56"/>
      <c r="W268" s="56"/>
    </row>
    <row r="269" spans="1:23" ht="22.5" customHeight="1">
      <c r="A269" s="5">
        <v>261</v>
      </c>
      <c r="B269" s="2"/>
      <c r="C269" s="2" t="s">
        <v>62</v>
      </c>
      <c r="D269" s="1"/>
      <c r="E269" s="5">
        <v>2</v>
      </c>
      <c r="F269" s="1" t="s">
        <v>36</v>
      </c>
      <c r="G269" s="44">
        <v>500</v>
      </c>
      <c r="H269" s="191">
        <v>1000</v>
      </c>
      <c r="I269" s="43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56"/>
      <c r="W269" s="56"/>
    </row>
    <row r="270" spans="1:23" ht="22.5" customHeight="1">
      <c r="A270" s="5">
        <v>262</v>
      </c>
      <c r="B270" s="2"/>
      <c r="C270" s="2" t="s">
        <v>37</v>
      </c>
      <c r="D270" s="1"/>
      <c r="E270" s="5">
        <v>10</v>
      </c>
      <c r="F270" s="1" t="s">
        <v>34</v>
      </c>
      <c r="G270" s="44">
        <v>50</v>
      </c>
      <c r="H270" s="191">
        <v>500</v>
      </c>
      <c r="I270" s="43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56"/>
      <c r="W270" s="56"/>
    </row>
    <row r="271" spans="1:23" ht="22.5" customHeight="1">
      <c r="A271" s="5">
        <v>263</v>
      </c>
      <c r="B271" s="2"/>
      <c r="C271" s="2" t="s">
        <v>38</v>
      </c>
      <c r="D271" s="1"/>
      <c r="E271" s="5">
        <v>10</v>
      </c>
      <c r="F271" s="1" t="s">
        <v>34</v>
      </c>
      <c r="G271" s="44">
        <v>30</v>
      </c>
      <c r="H271" s="191">
        <v>300</v>
      </c>
      <c r="I271" s="43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56"/>
      <c r="W271" s="56"/>
    </row>
    <row r="272" spans="1:23" ht="22.5" customHeight="1">
      <c r="A272" s="5">
        <v>264</v>
      </c>
      <c r="B272" s="2"/>
      <c r="C272" s="2" t="s">
        <v>39</v>
      </c>
      <c r="D272" s="1"/>
      <c r="E272" s="5">
        <v>12</v>
      </c>
      <c r="F272" s="1" t="s">
        <v>34</v>
      </c>
      <c r="G272" s="44">
        <v>45</v>
      </c>
      <c r="H272" s="191">
        <v>540</v>
      </c>
      <c r="I272" s="43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56"/>
      <c r="W272" s="56"/>
    </row>
    <row r="273" spans="1:23" ht="22.5" customHeight="1">
      <c r="A273" s="5">
        <v>265</v>
      </c>
      <c r="B273" s="2"/>
      <c r="C273" s="2" t="s">
        <v>40</v>
      </c>
      <c r="D273" s="1"/>
      <c r="E273" s="5">
        <v>6</v>
      </c>
      <c r="F273" s="1" t="s">
        <v>61</v>
      </c>
      <c r="G273" s="44">
        <v>60</v>
      </c>
      <c r="H273" s="191">
        <v>360</v>
      </c>
      <c r="I273" s="43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56"/>
      <c r="W273" s="56"/>
    </row>
    <row r="274" spans="1:23" ht="22.5" customHeight="1">
      <c r="A274" s="5">
        <v>266</v>
      </c>
      <c r="B274" s="2"/>
      <c r="C274" s="2" t="s">
        <v>72</v>
      </c>
      <c r="D274" s="1"/>
      <c r="E274" s="5">
        <v>2</v>
      </c>
      <c r="F274" s="1" t="s">
        <v>73</v>
      </c>
      <c r="G274" s="44">
        <v>150</v>
      </c>
      <c r="H274" s="191">
        <v>300</v>
      </c>
      <c r="I274" s="43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56"/>
      <c r="W274" s="56"/>
    </row>
    <row r="275" spans="1:23" ht="22.5" customHeight="1">
      <c r="A275" s="5">
        <v>267</v>
      </c>
      <c r="B275" s="2"/>
      <c r="C275" s="2" t="s">
        <v>74</v>
      </c>
      <c r="D275" s="1"/>
      <c r="E275" s="5">
        <v>2</v>
      </c>
      <c r="F275" s="1" t="s">
        <v>73</v>
      </c>
      <c r="G275" s="44">
        <v>150</v>
      </c>
      <c r="H275" s="191">
        <v>300</v>
      </c>
      <c r="I275" s="43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56"/>
      <c r="W275" s="56"/>
    </row>
    <row r="276" spans="1:23" ht="22.5" customHeight="1">
      <c r="A276" s="5">
        <v>268</v>
      </c>
      <c r="B276" s="2"/>
      <c r="C276" s="2" t="s">
        <v>59</v>
      </c>
      <c r="D276" s="1"/>
      <c r="E276" s="5">
        <v>3</v>
      </c>
      <c r="F276" s="1" t="s">
        <v>61</v>
      </c>
      <c r="G276" s="44">
        <v>50</v>
      </c>
      <c r="H276" s="191">
        <v>150</v>
      </c>
      <c r="I276" s="43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56"/>
      <c r="W276" s="56"/>
    </row>
    <row r="277" spans="1:23" ht="22.5" customHeight="1">
      <c r="A277" s="5">
        <v>269</v>
      </c>
      <c r="B277" s="2"/>
      <c r="C277" s="2" t="s">
        <v>42</v>
      </c>
      <c r="D277" s="1"/>
      <c r="E277" s="5">
        <v>1</v>
      </c>
      <c r="F277" s="1" t="s">
        <v>75</v>
      </c>
      <c r="G277" s="44">
        <v>250</v>
      </c>
      <c r="H277" s="191">
        <v>250</v>
      </c>
      <c r="I277" s="43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56"/>
      <c r="W277" s="56"/>
    </row>
    <row r="278" spans="1:23" ht="22.5" customHeight="1">
      <c r="A278" s="5">
        <v>270</v>
      </c>
      <c r="B278" s="2"/>
      <c r="C278" s="2" t="s">
        <v>363</v>
      </c>
      <c r="D278" s="1"/>
      <c r="E278" s="5">
        <v>2</v>
      </c>
      <c r="F278" s="1" t="s">
        <v>54</v>
      </c>
      <c r="G278" s="44">
        <v>150</v>
      </c>
      <c r="H278" s="191">
        <v>300</v>
      </c>
      <c r="I278" s="43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56"/>
      <c r="W278" s="56"/>
    </row>
    <row r="279" spans="1:23" ht="22.5" customHeight="1">
      <c r="A279" s="5">
        <v>271</v>
      </c>
      <c r="B279" s="2"/>
      <c r="C279" s="2" t="s">
        <v>46</v>
      </c>
      <c r="D279" s="1"/>
      <c r="E279" s="5">
        <v>2</v>
      </c>
      <c r="F279" s="1" t="s">
        <v>54</v>
      </c>
      <c r="G279" s="44">
        <v>50</v>
      </c>
      <c r="H279" s="191">
        <v>100</v>
      </c>
      <c r="I279" s="43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56"/>
      <c r="W279" s="56"/>
    </row>
    <row r="280" spans="1:23" ht="22.5" customHeight="1">
      <c r="A280" s="5">
        <v>272</v>
      </c>
      <c r="B280" s="2"/>
      <c r="C280" s="2" t="s">
        <v>47</v>
      </c>
      <c r="D280" s="1"/>
      <c r="E280" s="5">
        <v>4</v>
      </c>
      <c r="F280" s="1" t="s">
        <v>34</v>
      </c>
      <c r="G280" s="44">
        <v>100</v>
      </c>
      <c r="H280" s="191">
        <v>400</v>
      </c>
      <c r="I280" s="43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56"/>
      <c r="W280" s="56"/>
    </row>
    <row r="281" spans="1:23" ht="22.5" customHeight="1">
      <c r="A281" s="5">
        <v>273</v>
      </c>
      <c r="B281" s="2"/>
      <c r="C281" s="2" t="s">
        <v>71</v>
      </c>
      <c r="D281" s="1"/>
      <c r="E281" s="5">
        <v>2</v>
      </c>
      <c r="F281" s="1" t="s">
        <v>34</v>
      </c>
      <c r="G281" s="44">
        <v>100</v>
      </c>
      <c r="H281" s="191">
        <v>200</v>
      </c>
      <c r="I281" s="43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56"/>
      <c r="W281" s="56"/>
    </row>
    <row r="282" spans="1:23" ht="38.25">
      <c r="A282" s="5">
        <v>274</v>
      </c>
      <c r="B282" s="3" t="s">
        <v>26</v>
      </c>
      <c r="C282" s="3" t="s">
        <v>69</v>
      </c>
      <c r="D282" s="26" t="s">
        <v>24</v>
      </c>
      <c r="E282" s="26"/>
      <c r="F282" s="26"/>
      <c r="G282" s="3"/>
      <c r="H282" s="192">
        <v>6000</v>
      </c>
      <c r="I282" s="3" t="s">
        <v>28</v>
      </c>
      <c r="J282" s="39"/>
      <c r="K282" s="39">
        <v>1</v>
      </c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56"/>
      <c r="W282" s="56"/>
    </row>
    <row r="283" spans="1:23" ht="22.5" customHeight="1">
      <c r="A283" s="5">
        <v>275</v>
      </c>
      <c r="B283" s="2"/>
      <c r="C283" s="2" t="s">
        <v>70</v>
      </c>
      <c r="D283" s="1"/>
      <c r="E283" s="5">
        <v>3</v>
      </c>
      <c r="F283" s="1" t="s">
        <v>34</v>
      </c>
      <c r="G283" s="44">
        <v>100</v>
      </c>
      <c r="H283" s="191">
        <v>300</v>
      </c>
      <c r="I283" s="43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56"/>
      <c r="W283" s="56"/>
    </row>
    <row r="284" spans="1:23" ht="22.5" customHeight="1">
      <c r="A284" s="5">
        <v>276</v>
      </c>
      <c r="B284" s="2"/>
      <c r="C284" s="2" t="s">
        <v>71</v>
      </c>
      <c r="D284" s="1"/>
      <c r="E284" s="5">
        <v>3</v>
      </c>
      <c r="F284" s="1" t="s">
        <v>34</v>
      </c>
      <c r="G284" s="44">
        <v>100</v>
      </c>
      <c r="H284" s="191">
        <v>300</v>
      </c>
      <c r="I284" s="43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56"/>
      <c r="W284" s="56"/>
    </row>
    <row r="285" spans="1:23" ht="22.5" customHeight="1">
      <c r="A285" s="5">
        <v>277</v>
      </c>
      <c r="B285" s="2"/>
      <c r="C285" s="2" t="s">
        <v>392</v>
      </c>
      <c r="D285" s="1"/>
      <c r="E285" s="5">
        <v>2</v>
      </c>
      <c r="F285" s="1" t="s">
        <v>34</v>
      </c>
      <c r="G285" s="44">
        <v>175</v>
      </c>
      <c r="H285" s="191">
        <v>350</v>
      </c>
      <c r="I285" s="43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56"/>
      <c r="W285" s="56"/>
    </row>
    <row r="286" spans="1:23" ht="22.5" customHeight="1">
      <c r="A286" s="5">
        <v>278</v>
      </c>
      <c r="B286" s="2"/>
      <c r="C286" s="2" t="s">
        <v>62</v>
      </c>
      <c r="D286" s="1"/>
      <c r="E286" s="5">
        <v>3</v>
      </c>
      <c r="F286" s="1" t="s">
        <v>36</v>
      </c>
      <c r="G286" s="44">
        <v>500</v>
      </c>
      <c r="H286" s="191">
        <v>1500</v>
      </c>
      <c r="I286" s="43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56"/>
      <c r="W286" s="56"/>
    </row>
    <row r="287" spans="1:23" ht="22.5" customHeight="1">
      <c r="A287" s="5">
        <v>279</v>
      </c>
      <c r="B287" s="2"/>
      <c r="C287" s="2" t="s">
        <v>37</v>
      </c>
      <c r="D287" s="1"/>
      <c r="E287" s="5">
        <v>41</v>
      </c>
      <c r="F287" s="1" t="s">
        <v>34</v>
      </c>
      <c r="G287" s="44">
        <v>50</v>
      </c>
      <c r="H287" s="191">
        <v>2050</v>
      </c>
      <c r="I287" s="43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56"/>
      <c r="W287" s="56"/>
    </row>
    <row r="288" spans="1:23" ht="22.5" customHeight="1">
      <c r="A288" s="5">
        <v>280</v>
      </c>
      <c r="B288" s="2"/>
      <c r="C288" s="2" t="s">
        <v>38</v>
      </c>
      <c r="D288" s="1"/>
      <c r="E288" s="5">
        <v>3</v>
      </c>
      <c r="F288" s="1" t="s">
        <v>34</v>
      </c>
      <c r="G288" s="44">
        <v>30</v>
      </c>
      <c r="H288" s="191">
        <v>90</v>
      </c>
      <c r="I288" s="43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56"/>
      <c r="W288" s="56"/>
    </row>
    <row r="289" spans="1:23" ht="22.5" customHeight="1">
      <c r="A289" s="5">
        <v>281</v>
      </c>
      <c r="B289" s="2"/>
      <c r="C289" s="2" t="s">
        <v>39</v>
      </c>
      <c r="D289" s="1"/>
      <c r="E289" s="5">
        <v>2</v>
      </c>
      <c r="F289" s="1" t="s">
        <v>34</v>
      </c>
      <c r="G289" s="44">
        <v>45</v>
      </c>
      <c r="H289" s="191">
        <v>90</v>
      </c>
      <c r="I289" s="43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56"/>
      <c r="W289" s="56"/>
    </row>
    <row r="290" spans="1:23" ht="22.5" customHeight="1">
      <c r="A290" s="5">
        <v>282</v>
      </c>
      <c r="B290" s="2"/>
      <c r="C290" s="2" t="s">
        <v>40</v>
      </c>
      <c r="D290" s="1"/>
      <c r="E290" s="5">
        <v>2</v>
      </c>
      <c r="F290" s="1" t="s">
        <v>30</v>
      </c>
      <c r="G290" s="44">
        <v>60</v>
      </c>
      <c r="H290" s="191">
        <v>120</v>
      </c>
      <c r="I290" s="43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56"/>
      <c r="W290" s="56"/>
    </row>
    <row r="291" spans="1:23" ht="22.5" customHeight="1">
      <c r="A291" s="5">
        <v>283</v>
      </c>
      <c r="B291" s="2"/>
      <c r="C291" s="2" t="s">
        <v>72</v>
      </c>
      <c r="D291" s="1"/>
      <c r="E291" s="5">
        <v>1</v>
      </c>
      <c r="F291" s="1" t="s">
        <v>73</v>
      </c>
      <c r="G291" s="44">
        <v>150</v>
      </c>
      <c r="H291" s="191">
        <v>150</v>
      </c>
      <c r="I291" s="43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56"/>
      <c r="W291" s="56"/>
    </row>
    <row r="292" spans="1:23" ht="22.5" customHeight="1">
      <c r="A292" s="5">
        <v>284</v>
      </c>
      <c r="B292" s="2"/>
      <c r="C292" s="2" t="s">
        <v>74</v>
      </c>
      <c r="D292" s="1"/>
      <c r="E292" s="5">
        <v>1</v>
      </c>
      <c r="F292" s="1" t="s">
        <v>73</v>
      </c>
      <c r="G292" s="44">
        <v>150</v>
      </c>
      <c r="H292" s="191">
        <v>150</v>
      </c>
      <c r="I292" s="43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56"/>
      <c r="W292" s="56"/>
    </row>
    <row r="293" spans="1:23" ht="22.5" customHeight="1">
      <c r="A293" s="5">
        <v>285</v>
      </c>
      <c r="B293" s="2"/>
      <c r="C293" s="2" t="s">
        <v>59</v>
      </c>
      <c r="D293" s="1"/>
      <c r="E293" s="5">
        <v>1</v>
      </c>
      <c r="F293" s="1" t="s">
        <v>30</v>
      </c>
      <c r="G293" s="44">
        <v>50</v>
      </c>
      <c r="H293" s="191">
        <v>50</v>
      </c>
      <c r="I293" s="43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56"/>
      <c r="W293" s="56"/>
    </row>
    <row r="294" spans="1:23" ht="22.5" customHeight="1">
      <c r="A294" s="5">
        <v>286</v>
      </c>
      <c r="B294" s="2"/>
      <c r="C294" s="2" t="s">
        <v>42</v>
      </c>
      <c r="D294" s="1"/>
      <c r="E294" s="5">
        <v>1</v>
      </c>
      <c r="F294" s="1" t="s">
        <v>75</v>
      </c>
      <c r="G294" s="44">
        <v>250</v>
      </c>
      <c r="H294" s="191">
        <v>250</v>
      </c>
      <c r="I294" s="43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56"/>
      <c r="W294" s="56"/>
    </row>
    <row r="295" spans="1:23" ht="22.5" customHeight="1">
      <c r="A295" s="5">
        <v>287</v>
      </c>
      <c r="B295" s="2"/>
      <c r="C295" s="2" t="s">
        <v>363</v>
      </c>
      <c r="D295" s="1"/>
      <c r="E295" s="5">
        <v>2</v>
      </c>
      <c r="F295" s="1" t="s">
        <v>54</v>
      </c>
      <c r="G295" s="44">
        <v>150</v>
      </c>
      <c r="H295" s="191">
        <v>300</v>
      </c>
      <c r="I295" s="43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56"/>
      <c r="W295" s="56"/>
    </row>
    <row r="296" spans="1:23" ht="22.5" customHeight="1">
      <c r="A296" s="5">
        <v>288</v>
      </c>
      <c r="B296" s="2"/>
      <c r="C296" s="2" t="s">
        <v>46</v>
      </c>
      <c r="D296" s="1"/>
      <c r="E296" s="5">
        <v>2</v>
      </c>
      <c r="F296" s="1" t="s">
        <v>54</v>
      </c>
      <c r="G296" s="44">
        <v>50</v>
      </c>
      <c r="H296" s="191">
        <v>100</v>
      </c>
      <c r="I296" s="43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56"/>
      <c r="W296" s="56"/>
    </row>
    <row r="297" spans="1:23" ht="22.5" customHeight="1">
      <c r="A297" s="5">
        <v>289</v>
      </c>
      <c r="B297" s="2"/>
      <c r="C297" s="2" t="s">
        <v>47</v>
      </c>
      <c r="D297" s="1"/>
      <c r="E297" s="5">
        <v>2</v>
      </c>
      <c r="F297" s="1" t="s">
        <v>34</v>
      </c>
      <c r="G297" s="44">
        <v>100</v>
      </c>
      <c r="H297" s="191">
        <v>200</v>
      </c>
      <c r="I297" s="43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56"/>
      <c r="W297" s="56"/>
    </row>
    <row r="298" spans="1:23" ht="15">
      <c r="A298" s="5">
        <v>290</v>
      </c>
      <c r="B298" s="3" t="s">
        <v>26</v>
      </c>
      <c r="C298" s="3" t="s">
        <v>420</v>
      </c>
      <c r="D298" s="26" t="s">
        <v>24</v>
      </c>
      <c r="E298" s="26"/>
      <c r="F298" s="26"/>
      <c r="G298" s="3"/>
      <c r="H298" s="192">
        <v>18750</v>
      </c>
      <c r="I298" s="3" t="s">
        <v>28</v>
      </c>
      <c r="J298" s="39"/>
      <c r="K298" s="39"/>
      <c r="L298" s="39">
        <v>1</v>
      </c>
      <c r="M298" s="39"/>
      <c r="N298" s="39"/>
      <c r="O298" s="39"/>
      <c r="P298" s="39"/>
      <c r="Q298" s="39"/>
      <c r="R298" s="39"/>
      <c r="S298" s="39"/>
      <c r="T298" s="39"/>
      <c r="U298" s="39"/>
      <c r="V298" s="56"/>
      <c r="W298" s="56"/>
    </row>
    <row r="299" spans="1:23" ht="22.5" customHeight="1">
      <c r="A299" s="5">
        <v>291</v>
      </c>
      <c r="B299" s="2"/>
      <c r="C299" s="2" t="s">
        <v>421</v>
      </c>
      <c r="D299" s="1"/>
      <c r="E299" s="5">
        <v>70</v>
      </c>
      <c r="F299" s="1" t="s">
        <v>61</v>
      </c>
      <c r="G299" s="44">
        <v>23</v>
      </c>
      <c r="H299" s="191">
        <v>1610</v>
      </c>
      <c r="I299" s="43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56"/>
      <c r="W299" s="56"/>
    </row>
    <row r="300" spans="1:23" ht="22.5" customHeight="1">
      <c r="A300" s="5">
        <v>292</v>
      </c>
      <c r="B300" s="2"/>
      <c r="C300" s="2" t="s">
        <v>50</v>
      </c>
      <c r="D300" s="1"/>
      <c r="E300" s="5">
        <v>10</v>
      </c>
      <c r="F300" s="1" t="s">
        <v>61</v>
      </c>
      <c r="G300" s="44">
        <v>78</v>
      </c>
      <c r="H300" s="191">
        <v>780</v>
      </c>
      <c r="I300" s="43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56"/>
      <c r="W300" s="56"/>
    </row>
    <row r="301" spans="1:23" ht="22.5" customHeight="1">
      <c r="A301" s="5">
        <v>293</v>
      </c>
      <c r="B301" s="2"/>
      <c r="C301" s="2" t="s">
        <v>601</v>
      </c>
      <c r="D301" s="1"/>
      <c r="E301" s="5">
        <v>2</v>
      </c>
      <c r="F301" s="1" t="s">
        <v>34</v>
      </c>
      <c r="G301" s="44">
        <v>334</v>
      </c>
      <c r="H301" s="191">
        <v>668</v>
      </c>
      <c r="I301" s="43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56"/>
      <c r="W301" s="56"/>
    </row>
    <row r="302" spans="1:23" ht="22.5" customHeight="1">
      <c r="A302" s="5">
        <v>294</v>
      </c>
      <c r="B302" s="2"/>
      <c r="C302" s="2" t="s">
        <v>597</v>
      </c>
      <c r="D302" s="1"/>
      <c r="E302" s="5">
        <v>5</v>
      </c>
      <c r="F302" s="1" t="s">
        <v>407</v>
      </c>
      <c r="G302" s="44">
        <v>250</v>
      </c>
      <c r="H302" s="191">
        <v>1250</v>
      </c>
      <c r="I302" s="43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56"/>
      <c r="W302" s="56"/>
    </row>
    <row r="303" spans="1:23" ht="22.5" customHeight="1">
      <c r="A303" s="5">
        <v>295</v>
      </c>
      <c r="B303" s="2"/>
      <c r="C303" s="2" t="s">
        <v>598</v>
      </c>
      <c r="D303" s="1"/>
      <c r="E303" s="5">
        <v>2</v>
      </c>
      <c r="F303" s="1" t="s">
        <v>407</v>
      </c>
      <c r="G303" s="44">
        <v>250</v>
      </c>
      <c r="H303" s="191">
        <v>500</v>
      </c>
      <c r="I303" s="43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56"/>
      <c r="W303" s="56"/>
    </row>
    <row r="304" spans="1:23" ht="22.5" customHeight="1">
      <c r="A304" s="5">
        <v>296</v>
      </c>
      <c r="B304" s="2"/>
      <c r="C304" s="2" t="s">
        <v>599</v>
      </c>
      <c r="D304" s="1"/>
      <c r="E304" s="5">
        <v>2</v>
      </c>
      <c r="F304" s="1" t="s">
        <v>407</v>
      </c>
      <c r="G304" s="44">
        <v>250</v>
      </c>
      <c r="H304" s="191">
        <v>500</v>
      </c>
      <c r="I304" s="43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56"/>
      <c r="W304" s="56"/>
    </row>
    <row r="305" spans="1:23" ht="22.5" customHeight="1">
      <c r="A305" s="5">
        <v>297</v>
      </c>
      <c r="B305" s="2"/>
      <c r="C305" s="2" t="s">
        <v>600</v>
      </c>
      <c r="D305" s="1"/>
      <c r="E305" s="5">
        <v>2</v>
      </c>
      <c r="F305" s="1" t="s">
        <v>407</v>
      </c>
      <c r="G305" s="44">
        <v>250</v>
      </c>
      <c r="H305" s="191">
        <v>500</v>
      </c>
      <c r="I305" s="43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56"/>
      <c r="W305" s="56"/>
    </row>
    <row r="306" spans="1:23" ht="22.5" customHeight="1">
      <c r="A306" s="5">
        <v>298</v>
      </c>
      <c r="B306" s="2"/>
      <c r="C306" s="2" t="s">
        <v>588</v>
      </c>
      <c r="D306" s="1"/>
      <c r="E306" s="5">
        <v>10</v>
      </c>
      <c r="F306" s="1" t="s">
        <v>94</v>
      </c>
      <c r="G306" s="44">
        <v>166</v>
      </c>
      <c r="H306" s="191">
        <v>1660</v>
      </c>
      <c r="I306" s="43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56"/>
      <c r="W306" s="56"/>
    </row>
    <row r="307" spans="1:23" ht="22.5" customHeight="1">
      <c r="A307" s="5">
        <v>299</v>
      </c>
      <c r="B307" s="2"/>
      <c r="C307" s="2" t="s">
        <v>32</v>
      </c>
      <c r="D307" s="1"/>
      <c r="E307" s="5">
        <v>30</v>
      </c>
      <c r="F307" s="1" t="s">
        <v>30</v>
      </c>
      <c r="G307" s="44">
        <v>90</v>
      </c>
      <c r="H307" s="191">
        <v>2700</v>
      </c>
      <c r="I307" s="43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56"/>
      <c r="W307" s="56"/>
    </row>
    <row r="308" spans="1:23" ht="22.5" customHeight="1">
      <c r="A308" s="5">
        <v>300</v>
      </c>
      <c r="B308" s="2"/>
      <c r="C308" s="2" t="s">
        <v>422</v>
      </c>
      <c r="D308" s="1"/>
      <c r="E308" s="5">
        <v>1</v>
      </c>
      <c r="F308" s="1" t="s">
        <v>61</v>
      </c>
      <c r="G308" s="44">
        <v>213</v>
      </c>
      <c r="H308" s="191">
        <v>213</v>
      </c>
      <c r="I308" s="43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56"/>
      <c r="W308" s="56"/>
    </row>
    <row r="309" spans="1:23" ht="22.5" customHeight="1">
      <c r="A309" s="5">
        <v>301</v>
      </c>
      <c r="B309" s="2"/>
      <c r="C309" s="2" t="s">
        <v>423</v>
      </c>
      <c r="D309" s="1"/>
      <c r="E309" s="5">
        <v>10</v>
      </c>
      <c r="F309" s="1" t="s">
        <v>61</v>
      </c>
      <c r="G309" s="44">
        <v>34</v>
      </c>
      <c r="H309" s="191">
        <v>340</v>
      </c>
      <c r="I309" s="43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56"/>
      <c r="W309" s="56"/>
    </row>
    <row r="310" spans="1:23" ht="22.5" customHeight="1">
      <c r="A310" s="5">
        <v>302</v>
      </c>
      <c r="B310" s="2"/>
      <c r="C310" s="2" t="s">
        <v>424</v>
      </c>
      <c r="D310" s="1"/>
      <c r="E310" s="5">
        <v>1</v>
      </c>
      <c r="F310" s="1" t="s">
        <v>61</v>
      </c>
      <c r="G310" s="44">
        <v>734</v>
      </c>
      <c r="H310" s="191">
        <v>734</v>
      </c>
      <c r="I310" s="43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56"/>
      <c r="W310" s="56"/>
    </row>
    <row r="311" spans="1:23" ht="22.5" customHeight="1">
      <c r="A311" s="5">
        <v>303</v>
      </c>
      <c r="B311" s="2"/>
      <c r="C311" s="2" t="s">
        <v>425</v>
      </c>
      <c r="D311" s="1"/>
      <c r="E311" s="5">
        <v>15</v>
      </c>
      <c r="F311" s="1" t="s">
        <v>34</v>
      </c>
      <c r="G311" s="44">
        <v>34</v>
      </c>
      <c r="H311" s="191">
        <v>510</v>
      </c>
      <c r="I311" s="43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56"/>
      <c r="W311" s="56"/>
    </row>
    <row r="312" spans="1:23" ht="22.5" customHeight="1">
      <c r="A312" s="5">
        <v>304</v>
      </c>
      <c r="B312" s="2"/>
      <c r="C312" s="2" t="s">
        <v>392</v>
      </c>
      <c r="D312" s="1"/>
      <c r="E312" s="5">
        <v>5</v>
      </c>
      <c r="F312" s="1" t="s">
        <v>34</v>
      </c>
      <c r="G312" s="44">
        <v>175</v>
      </c>
      <c r="H312" s="191">
        <v>875</v>
      </c>
      <c r="I312" s="43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56"/>
      <c r="W312" s="56"/>
    </row>
    <row r="313" spans="1:23" ht="22.5" customHeight="1">
      <c r="A313" s="5">
        <v>305</v>
      </c>
      <c r="B313" s="2"/>
      <c r="C313" s="2" t="s">
        <v>62</v>
      </c>
      <c r="D313" s="1"/>
      <c r="E313" s="5">
        <v>5</v>
      </c>
      <c r="F313" s="1" t="s">
        <v>36</v>
      </c>
      <c r="G313" s="44">
        <v>500</v>
      </c>
      <c r="H313" s="191">
        <v>2500</v>
      </c>
      <c r="I313" s="43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56"/>
      <c r="W313" s="56"/>
    </row>
    <row r="314" spans="1:23" ht="22.5" customHeight="1">
      <c r="A314" s="5">
        <v>306</v>
      </c>
      <c r="B314" s="2"/>
      <c r="C314" s="2" t="s">
        <v>87</v>
      </c>
      <c r="D314" s="1"/>
      <c r="E314" s="5">
        <v>5</v>
      </c>
      <c r="F314" s="1" t="s">
        <v>34</v>
      </c>
      <c r="G314" s="44">
        <v>100</v>
      </c>
      <c r="H314" s="191">
        <v>500</v>
      </c>
      <c r="I314" s="43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56"/>
      <c r="W314" s="56"/>
    </row>
    <row r="315" spans="1:23" ht="22.5" customHeight="1">
      <c r="A315" s="5">
        <v>307</v>
      </c>
      <c r="B315" s="2"/>
      <c r="C315" s="2" t="s">
        <v>426</v>
      </c>
      <c r="D315" s="1"/>
      <c r="E315" s="5">
        <v>5</v>
      </c>
      <c r="F315" s="1" t="s">
        <v>34</v>
      </c>
      <c r="G315" s="44">
        <v>100</v>
      </c>
      <c r="H315" s="191">
        <v>500</v>
      </c>
      <c r="I315" s="43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56"/>
      <c r="W315" s="56"/>
    </row>
    <row r="316" spans="1:23" ht="22.5" customHeight="1">
      <c r="A316" s="5">
        <v>308</v>
      </c>
      <c r="B316" s="2"/>
      <c r="C316" s="2" t="s">
        <v>86</v>
      </c>
      <c r="D316" s="1"/>
      <c r="E316" s="5">
        <v>5</v>
      </c>
      <c r="F316" s="1" t="s">
        <v>34</v>
      </c>
      <c r="G316" s="44">
        <v>100</v>
      </c>
      <c r="H316" s="191">
        <v>500</v>
      </c>
      <c r="I316" s="43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56"/>
      <c r="W316" s="56"/>
    </row>
    <row r="317" spans="1:23" ht="22.5" customHeight="1">
      <c r="A317" s="5">
        <v>309</v>
      </c>
      <c r="B317" s="2"/>
      <c r="C317" s="2" t="s">
        <v>363</v>
      </c>
      <c r="D317" s="1"/>
      <c r="E317" s="5">
        <v>5</v>
      </c>
      <c r="F317" s="1" t="s">
        <v>34</v>
      </c>
      <c r="G317" s="44">
        <v>150</v>
      </c>
      <c r="H317" s="191">
        <v>750</v>
      </c>
      <c r="I317" s="43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56"/>
      <c r="W317" s="56"/>
    </row>
    <row r="318" spans="1:23" ht="22.5" customHeight="1">
      <c r="A318" s="5">
        <v>310</v>
      </c>
      <c r="B318" s="2"/>
      <c r="C318" s="2" t="s">
        <v>74</v>
      </c>
      <c r="D318" s="1"/>
      <c r="E318" s="5">
        <v>5</v>
      </c>
      <c r="F318" s="1" t="s">
        <v>73</v>
      </c>
      <c r="G318" s="44">
        <v>150</v>
      </c>
      <c r="H318" s="191">
        <v>750</v>
      </c>
      <c r="I318" s="43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56"/>
      <c r="W318" s="56"/>
    </row>
    <row r="319" spans="1:23" ht="22.5" customHeight="1">
      <c r="A319" s="5">
        <v>311</v>
      </c>
      <c r="B319" s="2"/>
      <c r="C319" s="2" t="s">
        <v>427</v>
      </c>
      <c r="D319" s="1"/>
      <c r="E319" s="5">
        <v>5</v>
      </c>
      <c r="F319" s="1" t="s">
        <v>34</v>
      </c>
      <c r="G319" s="44">
        <v>82</v>
      </c>
      <c r="H319" s="191">
        <v>410</v>
      </c>
      <c r="I319" s="43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56"/>
      <c r="W319" s="56"/>
    </row>
    <row r="320" spans="1:23" ht="24" customHeight="1">
      <c r="A320" s="5">
        <v>312</v>
      </c>
      <c r="B320" s="3" t="s">
        <v>26</v>
      </c>
      <c r="C320" s="3" t="s">
        <v>404</v>
      </c>
      <c r="D320" s="26" t="s">
        <v>24</v>
      </c>
      <c r="E320" s="26"/>
      <c r="F320" s="26"/>
      <c r="G320" s="3"/>
      <c r="H320" s="192">
        <v>19000</v>
      </c>
      <c r="I320" s="3" t="s">
        <v>28</v>
      </c>
      <c r="J320" s="39"/>
      <c r="K320" s="39">
        <v>1</v>
      </c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56"/>
      <c r="W320" s="56"/>
    </row>
    <row r="321" spans="1:23" ht="22.5" customHeight="1">
      <c r="A321" s="5">
        <v>313</v>
      </c>
      <c r="B321" s="2"/>
      <c r="C321" s="2" t="s">
        <v>405</v>
      </c>
      <c r="D321" s="1"/>
      <c r="E321" s="5">
        <v>20</v>
      </c>
      <c r="F321" s="1" t="s">
        <v>25</v>
      </c>
      <c r="G321" s="44">
        <v>120</v>
      </c>
      <c r="H321" s="191">
        <v>2400</v>
      </c>
      <c r="I321" s="43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56"/>
      <c r="W321" s="56"/>
    </row>
    <row r="322" spans="1:23" ht="22.5" customHeight="1">
      <c r="A322" s="5">
        <v>314</v>
      </c>
      <c r="B322" s="2"/>
      <c r="C322" s="2" t="s">
        <v>58</v>
      </c>
      <c r="D322" s="1"/>
      <c r="E322" s="5">
        <v>20</v>
      </c>
      <c r="F322" s="1" t="s">
        <v>25</v>
      </c>
      <c r="G322" s="44">
        <v>180</v>
      </c>
      <c r="H322" s="191">
        <v>3600</v>
      </c>
      <c r="I322" s="43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56"/>
      <c r="W322" s="56"/>
    </row>
    <row r="323" spans="1:23" ht="22.5" customHeight="1">
      <c r="A323" s="5">
        <v>315</v>
      </c>
      <c r="B323" s="2"/>
      <c r="C323" s="2" t="s">
        <v>33</v>
      </c>
      <c r="D323" s="1"/>
      <c r="E323" s="5">
        <v>12</v>
      </c>
      <c r="F323" s="1" t="s">
        <v>30</v>
      </c>
      <c r="G323" s="44">
        <v>15</v>
      </c>
      <c r="H323" s="191">
        <v>180</v>
      </c>
      <c r="I323" s="43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56"/>
      <c r="W323" s="56"/>
    </row>
    <row r="324" spans="1:23" ht="22.5" customHeight="1">
      <c r="A324" s="5">
        <v>316</v>
      </c>
      <c r="B324" s="2"/>
      <c r="C324" s="2" t="s">
        <v>374</v>
      </c>
      <c r="D324" s="1"/>
      <c r="E324" s="5">
        <v>12</v>
      </c>
      <c r="F324" s="1" t="s">
        <v>30</v>
      </c>
      <c r="G324" s="44">
        <v>20</v>
      </c>
      <c r="H324" s="191">
        <v>240</v>
      </c>
      <c r="I324" s="43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56"/>
      <c r="W324" s="56"/>
    </row>
    <row r="325" spans="1:23" ht="22.5" customHeight="1">
      <c r="A325" s="5">
        <v>317</v>
      </c>
      <c r="B325" s="2"/>
      <c r="C325" s="2" t="s">
        <v>630</v>
      </c>
      <c r="D325" s="1"/>
      <c r="E325" s="5">
        <v>12</v>
      </c>
      <c r="F325" s="1" t="s">
        <v>30</v>
      </c>
      <c r="G325" s="44">
        <v>20</v>
      </c>
      <c r="H325" s="191">
        <v>240</v>
      </c>
      <c r="I325" s="43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56"/>
      <c r="W325" s="56"/>
    </row>
    <row r="326" spans="1:23" ht="22.5" customHeight="1">
      <c r="A326" s="5">
        <v>318</v>
      </c>
      <c r="B326" s="2"/>
      <c r="C326" s="2" t="s">
        <v>384</v>
      </c>
      <c r="D326" s="1"/>
      <c r="E326" s="5">
        <v>15</v>
      </c>
      <c r="F326" s="1" t="s">
        <v>30</v>
      </c>
      <c r="G326" s="44">
        <v>36</v>
      </c>
      <c r="H326" s="191">
        <v>540</v>
      </c>
      <c r="I326" s="43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56"/>
      <c r="W326" s="56"/>
    </row>
    <row r="327" spans="1:23" ht="22.5" customHeight="1">
      <c r="A327" s="5">
        <v>319</v>
      </c>
      <c r="B327" s="2"/>
      <c r="C327" s="2" t="s">
        <v>392</v>
      </c>
      <c r="D327" s="1"/>
      <c r="E327" s="5">
        <v>10</v>
      </c>
      <c r="F327" s="1" t="s">
        <v>34</v>
      </c>
      <c r="G327" s="44">
        <v>175</v>
      </c>
      <c r="H327" s="191">
        <v>1750</v>
      </c>
      <c r="I327" s="43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56"/>
      <c r="W327" s="56"/>
    </row>
    <row r="328" spans="1:23" ht="22.5" customHeight="1">
      <c r="A328" s="5">
        <v>320</v>
      </c>
      <c r="B328" s="2"/>
      <c r="C328" s="2" t="s">
        <v>35</v>
      </c>
      <c r="D328" s="1"/>
      <c r="E328" s="5">
        <v>6</v>
      </c>
      <c r="F328" s="1" t="s">
        <v>36</v>
      </c>
      <c r="G328" s="44">
        <v>500</v>
      </c>
      <c r="H328" s="191">
        <v>3000</v>
      </c>
      <c r="I328" s="43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56"/>
      <c r="W328" s="56"/>
    </row>
    <row r="329" spans="1:23" ht="22.5" customHeight="1">
      <c r="A329" s="5">
        <v>321</v>
      </c>
      <c r="B329" s="2"/>
      <c r="C329" s="2" t="s">
        <v>37</v>
      </c>
      <c r="D329" s="1"/>
      <c r="E329" s="5">
        <v>40</v>
      </c>
      <c r="F329" s="1" t="s">
        <v>34</v>
      </c>
      <c r="G329" s="44">
        <v>50</v>
      </c>
      <c r="H329" s="191">
        <v>2000</v>
      </c>
      <c r="I329" s="43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56"/>
      <c r="W329" s="56"/>
    </row>
    <row r="330" spans="1:23" ht="22.5" customHeight="1">
      <c r="A330" s="5">
        <v>322</v>
      </c>
      <c r="B330" s="2"/>
      <c r="C330" s="2" t="s">
        <v>38</v>
      </c>
      <c r="D330" s="1"/>
      <c r="E330" s="5">
        <v>16</v>
      </c>
      <c r="F330" s="1" t="s">
        <v>34</v>
      </c>
      <c r="G330" s="44">
        <v>30</v>
      </c>
      <c r="H330" s="191">
        <v>480</v>
      </c>
      <c r="I330" s="43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56"/>
      <c r="W330" s="56"/>
    </row>
    <row r="331" spans="1:23" ht="22.5" customHeight="1">
      <c r="A331" s="5">
        <v>323</v>
      </c>
      <c r="B331" s="2"/>
      <c r="C331" s="2" t="s">
        <v>39</v>
      </c>
      <c r="D331" s="1"/>
      <c r="E331" s="5">
        <v>18</v>
      </c>
      <c r="F331" s="1" t="s">
        <v>34</v>
      </c>
      <c r="G331" s="44">
        <v>45</v>
      </c>
      <c r="H331" s="191">
        <v>810</v>
      </c>
      <c r="I331" s="43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56"/>
      <c r="W331" s="56"/>
    </row>
    <row r="332" spans="1:23" ht="22.5" customHeight="1">
      <c r="A332" s="5">
        <v>324</v>
      </c>
      <c r="B332" s="2"/>
      <c r="C332" s="2" t="s">
        <v>40</v>
      </c>
      <c r="D332" s="1"/>
      <c r="E332" s="5">
        <v>10</v>
      </c>
      <c r="F332" s="1" t="s">
        <v>30</v>
      </c>
      <c r="G332" s="44">
        <v>60</v>
      </c>
      <c r="H332" s="191">
        <v>600</v>
      </c>
      <c r="I332" s="43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56"/>
      <c r="W332" s="56"/>
    </row>
    <row r="333" spans="1:23" ht="22.5" customHeight="1">
      <c r="A333" s="5">
        <v>325</v>
      </c>
      <c r="B333" s="2"/>
      <c r="C333" s="2" t="s">
        <v>41</v>
      </c>
      <c r="D333" s="1"/>
      <c r="E333" s="5">
        <v>3</v>
      </c>
      <c r="F333" s="1" t="s">
        <v>30</v>
      </c>
      <c r="G333" s="44">
        <v>100</v>
      </c>
      <c r="H333" s="191">
        <v>300</v>
      </c>
      <c r="I333" s="43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56"/>
      <c r="W333" s="56"/>
    </row>
    <row r="334" spans="1:23" ht="22.5" customHeight="1">
      <c r="A334" s="5">
        <v>326</v>
      </c>
      <c r="B334" s="2"/>
      <c r="C334" s="2" t="s">
        <v>53</v>
      </c>
      <c r="D334" s="1"/>
      <c r="E334" s="5">
        <v>4</v>
      </c>
      <c r="F334" s="1" t="s">
        <v>54</v>
      </c>
      <c r="G334" s="44">
        <v>150</v>
      </c>
      <c r="H334" s="191">
        <v>600</v>
      </c>
      <c r="I334" s="43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56"/>
      <c r="W334" s="56"/>
    </row>
    <row r="335" spans="1:23" ht="22.5" customHeight="1">
      <c r="A335" s="5">
        <v>327</v>
      </c>
      <c r="B335" s="2"/>
      <c r="C335" s="2" t="s">
        <v>388</v>
      </c>
      <c r="D335" s="1"/>
      <c r="E335" s="5">
        <v>8</v>
      </c>
      <c r="F335" s="1" t="s">
        <v>34</v>
      </c>
      <c r="G335" s="44">
        <v>100</v>
      </c>
      <c r="H335" s="191">
        <v>800</v>
      </c>
      <c r="I335" s="43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56"/>
      <c r="W335" s="56"/>
    </row>
    <row r="336" spans="1:23" ht="22.5" customHeight="1">
      <c r="A336" s="5">
        <v>328</v>
      </c>
      <c r="B336" s="2"/>
      <c r="C336" s="2" t="s">
        <v>385</v>
      </c>
      <c r="D336" s="1"/>
      <c r="E336" s="5">
        <v>1</v>
      </c>
      <c r="F336" s="1" t="s">
        <v>34</v>
      </c>
      <c r="G336" s="44">
        <v>500</v>
      </c>
      <c r="H336" s="191">
        <v>500</v>
      </c>
      <c r="I336" s="43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56"/>
      <c r="W336" s="56"/>
    </row>
    <row r="337" spans="1:23" ht="22.5" customHeight="1">
      <c r="A337" s="5">
        <v>329</v>
      </c>
      <c r="B337" s="2"/>
      <c r="C337" s="2" t="s">
        <v>386</v>
      </c>
      <c r="D337" s="1"/>
      <c r="E337" s="5">
        <v>2</v>
      </c>
      <c r="F337" s="1" t="s">
        <v>43</v>
      </c>
      <c r="G337" s="44">
        <v>245</v>
      </c>
      <c r="H337" s="191">
        <v>490</v>
      </c>
      <c r="I337" s="43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56"/>
      <c r="W337" s="56"/>
    </row>
    <row r="338" spans="1:23" ht="22.5" customHeight="1">
      <c r="A338" s="5">
        <v>330</v>
      </c>
      <c r="B338" s="2"/>
      <c r="C338" s="2" t="s">
        <v>387</v>
      </c>
      <c r="D338" s="1"/>
      <c r="E338" s="5">
        <v>2</v>
      </c>
      <c r="F338" s="1" t="s">
        <v>34</v>
      </c>
      <c r="G338" s="44">
        <v>235</v>
      </c>
      <c r="H338" s="191">
        <v>470</v>
      </c>
      <c r="I338" s="43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56"/>
      <c r="W338" s="56"/>
    </row>
    <row r="339" spans="1:23" ht="29.25" customHeight="1">
      <c r="A339" s="5">
        <v>331</v>
      </c>
      <c r="B339" s="3" t="s">
        <v>26</v>
      </c>
      <c r="C339" s="3" t="s">
        <v>417</v>
      </c>
      <c r="D339" s="26" t="s">
        <v>24</v>
      </c>
      <c r="E339" s="26"/>
      <c r="F339" s="26"/>
      <c r="G339" s="3"/>
      <c r="H339" s="192">
        <v>60000</v>
      </c>
      <c r="I339" s="3" t="s">
        <v>28</v>
      </c>
      <c r="J339" s="39"/>
      <c r="K339" s="39">
        <v>1</v>
      </c>
      <c r="L339" s="39"/>
      <c r="M339" s="39"/>
      <c r="N339" s="39">
        <v>1</v>
      </c>
      <c r="O339" s="39"/>
      <c r="P339" s="39"/>
      <c r="Q339" s="39">
        <v>1</v>
      </c>
      <c r="R339" s="39"/>
      <c r="S339" s="39"/>
      <c r="T339" s="39">
        <v>1</v>
      </c>
      <c r="U339" s="39"/>
      <c r="V339" s="56"/>
      <c r="W339" s="56"/>
    </row>
    <row r="340" spans="1:23" ht="22.5" customHeight="1">
      <c r="A340" s="5">
        <v>332</v>
      </c>
      <c r="B340" s="2"/>
      <c r="C340" s="2" t="s">
        <v>29</v>
      </c>
      <c r="D340" s="1"/>
      <c r="E340" s="5">
        <v>16</v>
      </c>
      <c r="F340" s="1" t="s">
        <v>30</v>
      </c>
      <c r="G340" s="44">
        <v>600</v>
      </c>
      <c r="H340" s="191">
        <v>9600</v>
      </c>
      <c r="I340" s="43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56"/>
      <c r="W340" s="56"/>
    </row>
    <row r="341" spans="1:23" ht="22.5" customHeight="1">
      <c r="A341" s="5">
        <v>333</v>
      </c>
      <c r="B341" s="2"/>
      <c r="C341" s="2" t="s">
        <v>31</v>
      </c>
      <c r="D341" s="1"/>
      <c r="E341" s="5">
        <v>20</v>
      </c>
      <c r="F341" s="1" t="s">
        <v>30</v>
      </c>
      <c r="G341" s="44">
        <v>1000</v>
      </c>
      <c r="H341" s="191">
        <v>20000</v>
      </c>
      <c r="I341" s="43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56"/>
      <c r="W341" s="56"/>
    </row>
    <row r="342" spans="1:23" ht="22.5" customHeight="1">
      <c r="A342" s="5">
        <v>334</v>
      </c>
      <c r="B342" s="2"/>
      <c r="C342" s="2" t="s">
        <v>32</v>
      </c>
      <c r="D342" s="1"/>
      <c r="E342" s="5">
        <v>40</v>
      </c>
      <c r="F342" s="1" t="s">
        <v>30</v>
      </c>
      <c r="G342" s="44">
        <v>95</v>
      </c>
      <c r="H342" s="191">
        <v>3800</v>
      </c>
      <c r="I342" s="43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56"/>
      <c r="W342" s="56"/>
    </row>
    <row r="343" spans="1:23" ht="22.5" customHeight="1">
      <c r="A343" s="5">
        <v>335</v>
      </c>
      <c r="B343" s="2"/>
      <c r="C343" s="2" t="s">
        <v>33</v>
      </c>
      <c r="D343" s="1"/>
      <c r="E343" s="5">
        <v>40</v>
      </c>
      <c r="F343" s="1" t="s">
        <v>30</v>
      </c>
      <c r="G343" s="44">
        <v>45</v>
      </c>
      <c r="H343" s="191">
        <v>1800</v>
      </c>
      <c r="I343" s="43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56"/>
      <c r="W343" s="56"/>
    </row>
    <row r="344" spans="1:23" ht="22.5" customHeight="1">
      <c r="A344" s="5">
        <v>336</v>
      </c>
      <c r="B344" s="2"/>
      <c r="C344" s="2" t="s">
        <v>629</v>
      </c>
      <c r="D344" s="1"/>
      <c r="E344" s="5">
        <v>40</v>
      </c>
      <c r="F344" s="1" t="s">
        <v>30</v>
      </c>
      <c r="G344" s="44">
        <v>60</v>
      </c>
      <c r="H344" s="191">
        <v>2400</v>
      </c>
      <c r="I344" s="43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56"/>
      <c r="W344" s="56"/>
    </row>
    <row r="345" spans="1:23" ht="22.5" customHeight="1">
      <c r="A345" s="5">
        <v>337</v>
      </c>
      <c r="B345" s="2"/>
      <c r="C345" s="2" t="s">
        <v>392</v>
      </c>
      <c r="D345" s="1"/>
      <c r="E345" s="5">
        <v>24</v>
      </c>
      <c r="F345" s="1" t="s">
        <v>34</v>
      </c>
      <c r="G345" s="44">
        <v>175</v>
      </c>
      <c r="H345" s="191">
        <v>4200</v>
      </c>
      <c r="I345" s="43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56"/>
      <c r="W345" s="56"/>
    </row>
    <row r="346" spans="1:23" ht="22.5" customHeight="1">
      <c r="A346" s="5">
        <v>338</v>
      </c>
      <c r="B346" s="2"/>
      <c r="C346" s="2" t="s">
        <v>35</v>
      </c>
      <c r="D346" s="1"/>
      <c r="E346" s="5">
        <v>20</v>
      </c>
      <c r="F346" s="1" t="s">
        <v>36</v>
      </c>
      <c r="G346" s="44">
        <v>500</v>
      </c>
      <c r="H346" s="191">
        <v>10000</v>
      </c>
      <c r="I346" s="43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56"/>
      <c r="W346" s="56"/>
    </row>
    <row r="347" spans="1:23" ht="22.5" customHeight="1">
      <c r="A347" s="5">
        <v>339</v>
      </c>
      <c r="B347" s="2"/>
      <c r="C347" s="2" t="s">
        <v>37</v>
      </c>
      <c r="D347" s="1"/>
      <c r="E347" s="5">
        <v>56</v>
      </c>
      <c r="F347" s="1" t="s">
        <v>34</v>
      </c>
      <c r="G347" s="44">
        <v>50</v>
      </c>
      <c r="H347" s="191">
        <v>2800</v>
      </c>
      <c r="I347" s="43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56"/>
      <c r="W347" s="56"/>
    </row>
    <row r="348" spans="1:23" ht="22.5" customHeight="1">
      <c r="A348" s="5">
        <v>340</v>
      </c>
      <c r="B348" s="2"/>
      <c r="C348" s="2" t="s">
        <v>38</v>
      </c>
      <c r="D348" s="1"/>
      <c r="E348" s="5">
        <v>40</v>
      </c>
      <c r="F348" s="1" t="s">
        <v>34</v>
      </c>
      <c r="G348" s="44">
        <v>30</v>
      </c>
      <c r="H348" s="191">
        <v>1200</v>
      </c>
      <c r="I348" s="43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56"/>
      <c r="W348" s="56"/>
    </row>
    <row r="349" spans="1:23" ht="22.5" customHeight="1">
      <c r="A349" s="5">
        <v>341</v>
      </c>
      <c r="B349" s="2"/>
      <c r="C349" s="2" t="s">
        <v>39</v>
      </c>
      <c r="D349" s="1"/>
      <c r="E349" s="5">
        <v>40</v>
      </c>
      <c r="F349" s="1" t="s">
        <v>34</v>
      </c>
      <c r="G349" s="44">
        <v>45</v>
      </c>
      <c r="H349" s="191">
        <v>1800</v>
      </c>
      <c r="I349" s="43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56"/>
      <c r="W349" s="56"/>
    </row>
    <row r="350" spans="1:23" ht="22.5" customHeight="1">
      <c r="A350" s="5">
        <v>342</v>
      </c>
      <c r="B350" s="2"/>
      <c r="C350" s="2" t="s">
        <v>40</v>
      </c>
      <c r="D350" s="1"/>
      <c r="E350" s="5">
        <v>40</v>
      </c>
      <c r="F350" s="1" t="s">
        <v>30</v>
      </c>
      <c r="G350" s="44">
        <v>60</v>
      </c>
      <c r="H350" s="191">
        <v>2400</v>
      </c>
      <c r="I350" s="43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56"/>
      <c r="W350" s="56"/>
    </row>
    <row r="351" spans="1:23" ht="22.5" customHeight="1">
      <c r="A351" s="5">
        <v>343</v>
      </c>
      <c r="B351" s="3" t="s">
        <v>26</v>
      </c>
      <c r="C351" s="3" t="s">
        <v>57</v>
      </c>
      <c r="D351" s="26" t="s">
        <v>24</v>
      </c>
      <c r="E351" s="26"/>
      <c r="F351" s="26"/>
      <c r="G351" s="3"/>
      <c r="H351" s="192">
        <v>59040</v>
      </c>
      <c r="I351" s="3" t="s">
        <v>28</v>
      </c>
      <c r="J351" s="39"/>
      <c r="K351" s="39">
        <v>1</v>
      </c>
      <c r="L351" s="39"/>
      <c r="M351" s="39"/>
      <c r="N351" s="39">
        <v>1</v>
      </c>
      <c r="O351" s="39"/>
      <c r="P351" s="39"/>
      <c r="Q351" s="39">
        <v>1</v>
      </c>
      <c r="R351" s="39"/>
      <c r="S351" s="39"/>
      <c r="T351" s="39"/>
      <c r="U351" s="39"/>
      <c r="V351" s="56"/>
      <c r="W351" s="56"/>
    </row>
    <row r="352" spans="1:23" ht="22.5" customHeight="1">
      <c r="A352" s="5">
        <v>344</v>
      </c>
      <c r="B352" s="2"/>
      <c r="C352" s="2" t="s">
        <v>297</v>
      </c>
      <c r="D352" s="1"/>
      <c r="E352" s="5">
        <v>120</v>
      </c>
      <c r="F352" s="1" t="s">
        <v>25</v>
      </c>
      <c r="G352" s="44">
        <v>150</v>
      </c>
      <c r="H352" s="191">
        <v>18000</v>
      </c>
      <c r="I352" s="43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56"/>
      <c r="W352" s="56"/>
    </row>
    <row r="353" spans="1:23" ht="22.5" customHeight="1">
      <c r="A353" s="5">
        <v>345</v>
      </c>
      <c r="B353" s="2"/>
      <c r="C353" s="2" t="s">
        <v>58</v>
      </c>
      <c r="D353" s="1"/>
      <c r="E353" s="5">
        <v>120</v>
      </c>
      <c r="F353" s="1" t="s">
        <v>34</v>
      </c>
      <c r="G353" s="44">
        <v>180</v>
      </c>
      <c r="H353" s="191">
        <v>21600</v>
      </c>
      <c r="I353" s="43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56"/>
      <c r="W353" s="56"/>
    </row>
    <row r="354" spans="1:23" ht="22.5" customHeight="1">
      <c r="A354" s="5">
        <v>346</v>
      </c>
      <c r="B354" s="2"/>
      <c r="C354" s="2" t="s">
        <v>298</v>
      </c>
      <c r="D354" s="1"/>
      <c r="E354" s="5">
        <v>120</v>
      </c>
      <c r="F354" s="1" t="s">
        <v>25</v>
      </c>
      <c r="G354" s="44">
        <v>162</v>
      </c>
      <c r="H354" s="191">
        <v>19440</v>
      </c>
      <c r="I354" s="43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56"/>
      <c r="W354" s="56"/>
    </row>
    <row r="355" spans="1:23" ht="22.5" customHeight="1">
      <c r="A355" s="5">
        <v>347</v>
      </c>
      <c r="B355" s="3" t="s">
        <v>26</v>
      </c>
      <c r="C355" s="3" t="s">
        <v>89</v>
      </c>
      <c r="D355" s="26" t="s">
        <v>24</v>
      </c>
      <c r="E355" s="26"/>
      <c r="F355" s="26"/>
      <c r="G355" s="3"/>
      <c r="H355" s="192">
        <v>40000</v>
      </c>
      <c r="I355" s="3" t="s">
        <v>28</v>
      </c>
      <c r="J355" s="39"/>
      <c r="K355" s="39">
        <v>1</v>
      </c>
      <c r="L355" s="39"/>
      <c r="M355" s="39"/>
      <c r="N355" s="39">
        <v>1</v>
      </c>
      <c r="O355" s="39"/>
      <c r="P355" s="39"/>
      <c r="Q355" s="39">
        <v>1</v>
      </c>
      <c r="R355" s="39"/>
      <c r="S355" s="39"/>
      <c r="T355" s="39">
        <v>1</v>
      </c>
      <c r="U355" s="39"/>
      <c r="V355" s="56"/>
      <c r="W355" s="56"/>
    </row>
    <row r="356" spans="1:23" ht="22.5" customHeight="1">
      <c r="A356" s="5">
        <v>348</v>
      </c>
      <c r="B356" s="2"/>
      <c r="C356" s="2" t="s">
        <v>29</v>
      </c>
      <c r="D356" s="1"/>
      <c r="E356" s="5">
        <v>8</v>
      </c>
      <c r="F356" s="1" t="s">
        <v>30</v>
      </c>
      <c r="G356" s="44">
        <v>600</v>
      </c>
      <c r="H356" s="191">
        <v>4800</v>
      </c>
      <c r="I356" s="43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56"/>
      <c r="W356" s="56"/>
    </row>
    <row r="357" spans="1:23" ht="22.5" customHeight="1">
      <c r="A357" s="5">
        <v>349</v>
      </c>
      <c r="B357" s="2"/>
      <c r="C357" s="2" t="s">
        <v>31</v>
      </c>
      <c r="D357" s="1"/>
      <c r="E357" s="5">
        <v>8</v>
      </c>
      <c r="F357" s="1" t="s">
        <v>30</v>
      </c>
      <c r="G357" s="44">
        <v>1000</v>
      </c>
      <c r="H357" s="191">
        <v>8000</v>
      </c>
      <c r="I357" s="43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56"/>
      <c r="W357" s="56"/>
    </row>
    <row r="358" spans="1:23" ht="22.5" customHeight="1">
      <c r="A358" s="5">
        <v>350</v>
      </c>
      <c r="B358" s="2"/>
      <c r="C358" s="2" t="s">
        <v>32</v>
      </c>
      <c r="D358" s="1"/>
      <c r="E358" s="5">
        <v>40</v>
      </c>
      <c r="F358" s="1" t="s">
        <v>30</v>
      </c>
      <c r="G358" s="44">
        <v>95</v>
      </c>
      <c r="H358" s="191">
        <v>3800</v>
      </c>
      <c r="I358" s="43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56"/>
      <c r="W358" s="56"/>
    </row>
    <row r="359" spans="1:23" ht="22.5" customHeight="1">
      <c r="A359" s="5">
        <v>351</v>
      </c>
      <c r="B359" s="2"/>
      <c r="C359" s="2" t="s">
        <v>33</v>
      </c>
      <c r="D359" s="1"/>
      <c r="E359" s="5">
        <v>32</v>
      </c>
      <c r="F359" s="1" t="s">
        <v>30</v>
      </c>
      <c r="G359" s="44">
        <v>45</v>
      </c>
      <c r="H359" s="191">
        <v>1440</v>
      </c>
      <c r="I359" s="43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56"/>
      <c r="W359" s="56"/>
    </row>
    <row r="360" spans="1:23" ht="22.5" customHeight="1">
      <c r="A360" s="5">
        <v>352</v>
      </c>
      <c r="B360" s="2"/>
      <c r="C360" s="2" t="s">
        <v>629</v>
      </c>
      <c r="D360" s="1"/>
      <c r="E360" s="5">
        <v>40</v>
      </c>
      <c r="F360" s="1" t="s">
        <v>30</v>
      </c>
      <c r="G360" s="44">
        <v>60</v>
      </c>
      <c r="H360" s="191">
        <v>2400</v>
      </c>
      <c r="I360" s="43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56"/>
      <c r="W360" s="56"/>
    </row>
    <row r="361" spans="1:23" ht="22.5" customHeight="1">
      <c r="A361" s="5">
        <v>353</v>
      </c>
      <c r="B361" s="2"/>
      <c r="C361" s="2" t="s">
        <v>392</v>
      </c>
      <c r="D361" s="1"/>
      <c r="E361" s="5">
        <v>24</v>
      </c>
      <c r="F361" s="1" t="s">
        <v>34</v>
      </c>
      <c r="G361" s="44">
        <v>175</v>
      </c>
      <c r="H361" s="191">
        <v>4200</v>
      </c>
      <c r="I361" s="43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56"/>
      <c r="W361" s="56"/>
    </row>
    <row r="362" spans="1:23" ht="22.5" customHeight="1">
      <c r="A362" s="5">
        <v>354</v>
      </c>
      <c r="B362" s="2"/>
      <c r="C362" s="2" t="s">
        <v>35</v>
      </c>
      <c r="D362" s="1"/>
      <c r="E362" s="5">
        <v>20</v>
      </c>
      <c r="F362" s="1" t="s">
        <v>36</v>
      </c>
      <c r="G362" s="44">
        <v>500</v>
      </c>
      <c r="H362" s="191">
        <v>10000</v>
      </c>
      <c r="I362" s="43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56"/>
      <c r="W362" s="56"/>
    </row>
    <row r="363" spans="1:23" ht="22.5" customHeight="1">
      <c r="A363" s="5">
        <v>355</v>
      </c>
      <c r="B363" s="2"/>
      <c r="C363" s="2" t="s">
        <v>37</v>
      </c>
      <c r="D363" s="1"/>
      <c r="E363" s="5">
        <v>40</v>
      </c>
      <c r="F363" s="1" t="s">
        <v>34</v>
      </c>
      <c r="G363" s="44">
        <v>50</v>
      </c>
      <c r="H363" s="191">
        <v>2000</v>
      </c>
      <c r="I363" s="43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56"/>
      <c r="W363" s="56"/>
    </row>
    <row r="364" spans="1:23" ht="22.5" customHeight="1">
      <c r="A364" s="5">
        <v>356</v>
      </c>
      <c r="B364" s="2"/>
      <c r="C364" s="2" t="s">
        <v>38</v>
      </c>
      <c r="D364" s="1"/>
      <c r="E364" s="5">
        <v>32</v>
      </c>
      <c r="F364" s="1" t="s">
        <v>34</v>
      </c>
      <c r="G364" s="44">
        <v>30</v>
      </c>
      <c r="H364" s="191">
        <v>960</v>
      </c>
      <c r="I364" s="43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56"/>
      <c r="W364" s="56"/>
    </row>
    <row r="365" spans="1:23" ht="22.5" customHeight="1">
      <c r="A365" s="5">
        <v>357</v>
      </c>
      <c r="B365" s="2"/>
      <c r="C365" s="2" t="s">
        <v>40</v>
      </c>
      <c r="D365" s="1"/>
      <c r="E365" s="5">
        <v>40</v>
      </c>
      <c r="F365" s="1" t="s">
        <v>30</v>
      </c>
      <c r="G365" s="44">
        <v>60</v>
      </c>
      <c r="H365" s="191">
        <v>2400</v>
      </c>
      <c r="I365" s="43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56"/>
      <c r="W365" s="56"/>
    </row>
    <row r="366" spans="1:23" ht="22.5" customHeight="1">
      <c r="A366" s="5">
        <v>358</v>
      </c>
      <c r="B366" s="3" t="s">
        <v>26</v>
      </c>
      <c r="C366" s="3" t="s">
        <v>568</v>
      </c>
      <c r="D366" s="26" t="s">
        <v>24</v>
      </c>
      <c r="E366" s="26"/>
      <c r="F366" s="26"/>
      <c r="G366" s="3"/>
      <c r="H366" s="192">
        <v>120000</v>
      </c>
      <c r="I366" s="3" t="s">
        <v>28</v>
      </c>
      <c r="J366" s="205">
        <v>1</v>
      </c>
      <c r="K366" s="205">
        <v>1</v>
      </c>
      <c r="L366" s="205">
        <v>1</v>
      </c>
      <c r="M366" s="205">
        <v>1</v>
      </c>
      <c r="N366" s="205">
        <v>1</v>
      </c>
      <c r="O366" s="205">
        <v>1</v>
      </c>
      <c r="P366" s="205">
        <v>1</v>
      </c>
      <c r="Q366" s="205">
        <v>1</v>
      </c>
      <c r="R366" s="205">
        <v>1</v>
      </c>
      <c r="S366" s="205">
        <v>1</v>
      </c>
      <c r="T366" s="205">
        <v>1</v>
      </c>
      <c r="U366" s="205">
        <v>1</v>
      </c>
      <c r="V366" s="58"/>
      <c r="W366" s="58"/>
    </row>
    <row r="367" spans="1:23" ht="22.5" customHeight="1">
      <c r="A367" s="5">
        <v>359</v>
      </c>
      <c r="B367" s="2"/>
      <c r="C367" s="2" t="s">
        <v>31</v>
      </c>
      <c r="D367" s="1"/>
      <c r="E367" s="5">
        <v>24</v>
      </c>
      <c r="F367" s="1" t="s">
        <v>30</v>
      </c>
      <c r="G367" s="44">
        <v>1000</v>
      </c>
      <c r="H367" s="191">
        <v>24000</v>
      </c>
      <c r="I367" s="43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56"/>
      <c r="W367" s="56"/>
    </row>
    <row r="368" spans="1:23" ht="22.5" customHeight="1">
      <c r="A368" s="5">
        <v>360</v>
      </c>
      <c r="B368" s="2"/>
      <c r="C368" s="2" t="s">
        <v>392</v>
      </c>
      <c r="D368" s="1"/>
      <c r="E368" s="5">
        <v>96</v>
      </c>
      <c r="F368" s="1" t="s">
        <v>34</v>
      </c>
      <c r="G368" s="44">
        <v>170</v>
      </c>
      <c r="H368" s="191">
        <v>16320</v>
      </c>
      <c r="I368" s="43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56"/>
      <c r="W368" s="56"/>
    </row>
    <row r="369" spans="1:23" ht="22.5" customHeight="1">
      <c r="A369" s="5">
        <v>361</v>
      </c>
      <c r="B369" s="2"/>
      <c r="C369" s="2" t="s">
        <v>35</v>
      </c>
      <c r="D369" s="1"/>
      <c r="E369" s="5">
        <v>48</v>
      </c>
      <c r="F369" s="1" t="s">
        <v>36</v>
      </c>
      <c r="G369" s="44">
        <v>500</v>
      </c>
      <c r="H369" s="191">
        <v>24000</v>
      </c>
      <c r="I369" s="43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56"/>
      <c r="W369" s="56"/>
    </row>
    <row r="370" spans="1:23" ht="22.5" customHeight="1">
      <c r="A370" s="5">
        <v>362</v>
      </c>
      <c r="B370" s="2"/>
      <c r="C370" s="2" t="s">
        <v>37</v>
      </c>
      <c r="D370" s="1"/>
      <c r="E370" s="5">
        <v>96</v>
      </c>
      <c r="F370" s="1" t="s">
        <v>34</v>
      </c>
      <c r="G370" s="44">
        <v>50</v>
      </c>
      <c r="H370" s="191">
        <v>4800</v>
      </c>
      <c r="I370" s="43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56"/>
      <c r="W370" s="56"/>
    </row>
    <row r="371" spans="1:23" ht="22.5" customHeight="1">
      <c r="A371" s="5">
        <v>363</v>
      </c>
      <c r="B371" s="2"/>
      <c r="C371" s="2" t="s">
        <v>40</v>
      </c>
      <c r="D371" s="1"/>
      <c r="E371" s="5">
        <v>108</v>
      </c>
      <c r="F371" s="1" t="s">
        <v>34</v>
      </c>
      <c r="G371" s="44">
        <v>60</v>
      </c>
      <c r="H371" s="191">
        <v>6480</v>
      </c>
      <c r="I371" s="43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56"/>
      <c r="W371" s="56"/>
    </row>
    <row r="372" spans="1:23" ht="22.5" customHeight="1">
      <c r="A372" s="5">
        <v>364</v>
      </c>
      <c r="B372" s="2"/>
      <c r="C372" s="2" t="s">
        <v>44</v>
      </c>
      <c r="D372" s="1"/>
      <c r="E372" s="5">
        <v>96</v>
      </c>
      <c r="F372" s="1" t="s">
        <v>54</v>
      </c>
      <c r="G372" s="44">
        <v>30</v>
      </c>
      <c r="H372" s="191">
        <v>2880</v>
      </c>
      <c r="I372" s="43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56"/>
      <c r="W372" s="56"/>
    </row>
    <row r="373" spans="1:23" ht="22.5" customHeight="1">
      <c r="A373" s="5">
        <v>365</v>
      </c>
      <c r="B373" s="2"/>
      <c r="C373" s="2" t="s">
        <v>46</v>
      </c>
      <c r="D373" s="1"/>
      <c r="E373" s="5">
        <v>108</v>
      </c>
      <c r="F373" s="1" t="s">
        <v>34</v>
      </c>
      <c r="G373" s="44">
        <v>50</v>
      </c>
      <c r="H373" s="191">
        <v>5400</v>
      </c>
      <c r="I373" s="43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56"/>
      <c r="W373" s="56"/>
    </row>
    <row r="374" spans="1:23" ht="22.5" customHeight="1">
      <c r="A374" s="5">
        <v>366</v>
      </c>
      <c r="B374" s="2"/>
      <c r="C374" s="2" t="s">
        <v>363</v>
      </c>
      <c r="D374" s="1"/>
      <c r="E374" s="5">
        <v>96</v>
      </c>
      <c r="F374" s="1" t="s">
        <v>34</v>
      </c>
      <c r="G374" s="44">
        <v>30</v>
      </c>
      <c r="H374" s="191">
        <v>2880</v>
      </c>
      <c r="I374" s="43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56"/>
      <c r="W374" s="56"/>
    </row>
    <row r="375" spans="1:23" ht="22.5" customHeight="1">
      <c r="A375" s="5">
        <v>367</v>
      </c>
      <c r="B375" s="2"/>
      <c r="C375" s="2" t="s">
        <v>86</v>
      </c>
      <c r="D375" s="1"/>
      <c r="E375" s="5">
        <v>96</v>
      </c>
      <c r="F375" s="1" t="s">
        <v>34</v>
      </c>
      <c r="G375" s="44">
        <v>100</v>
      </c>
      <c r="H375" s="191">
        <v>9600</v>
      </c>
      <c r="I375" s="43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56"/>
      <c r="W375" s="56"/>
    </row>
    <row r="376" spans="1:23" ht="22.5" customHeight="1">
      <c r="A376" s="5">
        <v>368</v>
      </c>
      <c r="B376" s="2"/>
      <c r="C376" s="2" t="s">
        <v>87</v>
      </c>
      <c r="D376" s="1"/>
      <c r="E376" s="5">
        <v>96</v>
      </c>
      <c r="F376" s="1" t="s">
        <v>34</v>
      </c>
      <c r="G376" s="44">
        <v>100</v>
      </c>
      <c r="H376" s="191">
        <v>9600</v>
      </c>
      <c r="I376" s="43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56"/>
      <c r="W376" s="56"/>
    </row>
    <row r="377" spans="1:23" ht="22.5" customHeight="1">
      <c r="A377" s="5">
        <v>369</v>
      </c>
      <c r="B377" s="2"/>
      <c r="C377" s="2" t="s">
        <v>74</v>
      </c>
      <c r="D377" s="1"/>
      <c r="E377" s="5">
        <v>48</v>
      </c>
      <c r="F377" s="1" t="s">
        <v>397</v>
      </c>
      <c r="G377" s="44">
        <v>150</v>
      </c>
      <c r="H377" s="191">
        <v>7200</v>
      </c>
      <c r="I377" s="43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56"/>
      <c r="W377" s="56"/>
    </row>
    <row r="378" spans="1:23" ht="22.5" customHeight="1">
      <c r="A378" s="5">
        <v>370</v>
      </c>
      <c r="B378" s="2"/>
      <c r="C378" s="2" t="s">
        <v>591</v>
      </c>
      <c r="D378" s="1"/>
      <c r="E378" s="5">
        <v>24</v>
      </c>
      <c r="F378" s="1" t="s">
        <v>95</v>
      </c>
      <c r="G378" s="44">
        <v>85</v>
      </c>
      <c r="H378" s="191">
        <v>2040</v>
      </c>
      <c r="I378" s="43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56"/>
      <c r="W378" s="56"/>
    </row>
    <row r="379" spans="1:23" ht="22.5" customHeight="1">
      <c r="A379" s="5">
        <v>371</v>
      </c>
      <c r="B379" s="2"/>
      <c r="C379" s="2" t="s">
        <v>59</v>
      </c>
      <c r="D379" s="1"/>
      <c r="E379" s="5">
        <v>96</v>
      </c>
      <c r="F379" s="1" t="s">
        <v>34</v>
      </c>
      <c r="G379" s="44">
        <v>50</v>
      </c>
      <c r="H379" s="191">
        <v>4800</v>
      </c>
      <c r="I379" s="43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56"/>
      <c r="W379" s="56"/>
    </row>
    <row r="380" spans="1:23" ht="22.5" customHeight="1">
      <c r="A380" s="5">
        <v>372</v>
      </c>
      <c r="B380" s="3" t="s">
        <v>26</v>
      </c>
      <c r="C380" s="3" t="s">
        <v>80</v>
      </c>
      <c r="D380" s="26" t="s">
        <v>24</v>
      </c>
      <c r="E380" s="26"/>
      <c r="F380" s="26"/>
      <c r="G380" s="3"/>
      <c r="H380" s="192">
        <v>60000</v>
      </c>
      <c r="I380" s="3" t="s">
        <v>28</v>
      </c>
      <c r="J380" s="39"/>
      <c r="K380" s="39"/>
      <c r="L380" s="39">
        <v>1</v>
      </c>
      <c r="M380" s="39"/>
      <c r="N380" s="39"/>
      <c r="O380" s="39"/>
      <c r="P380" s="39"/>
      <c r="Q380" s="39">
        <v>1</v>
      </c>
      <c r="R380" s="39"/>
      <c r="S380" s="39"/>
      <c r="T380" s="39"/>
      <c r="U380" s="39"/>
      <c r="V380" s="56"/>
      <c r="W380" s="56"/>
    </row>
    <row r="381" spans="1:23" ht="22.5" customHeight="1">
      <c r="A381" s="5">
        <v>373</v>
      </c>
      <c r="B381" s="2"/>
      <c r="C381" s="2" t="s">
        <v>31</v>
      </c>
      <c r="D381" s="1"/>
      <c r="E381" s="5">
        <v>4</v>
      </c>
      <c r="F381" s="1" t="s">
        <v>30</v>
      </c>
      <c r="G381" s="44">
        <v>1000</v>
      </c>
      <c r="H381" s="191">
        <v>4000</v>
      </c>
      <c r="I381" s="43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56"/>
      <c r="W381" s="56"/>
    </row>
    <row r="382" spans="1:23" ht="22.5" customHeight="1">
      <c r="A382" s="5">
        <v>374</v>
      </c>
      <c r="B382" s="2"/>
      <c r="C382" s="2" t="s">
        <v>374</v>
      </c>
      <c r="D382" s="1"/>
      <c r="E382" s="5">
        <v>40</v>
      </c>
      <c r="F382" s="1" t="s">
        <v>30</v>
      </c>
      <c r="G382" s="44">
        <v>15</v>
      </c>
      <c r="H382" s="191">
        <v>600</v>
      </c>
      <c r="I382" s="43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56"/>
      <c r="W382" s="56"/>
    </row>
    <row r="383" spans="1:23" ht="22.5" customHeight="1">
      <c r="A383" s="5">
        <v>375</v>
      </c>
      <c r="B383" s="2"/>
      <c r="C383" s="2" t="s">
        <v>32</v>
      </c>
      <c r="D383" s="1"/>
      <c r="E383" s="5">
        <v>40</v>
      </c>
      <c r="F383" s="1" t="s">
        <v>30</v>
      </c>
      <c r="G383" s="44">
        <v>95</v>
      </c>
      <c r="H383" s="191">
        <v>3800</v>
      </c>
      <c r="I383" s="43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56"/>
      <c r="W383" s="56"/>
    </row>
    <row r="384" spans="1:23" ht="22.5" customHeight="1">
      <c r="A384" s="5">
        <v>376</v>
      </c>
      <c r="B384" s="2"/>
      <c r="C384" s="2" t="s">
        <v>33</v>
      </c>
      <c r="D384" s="1"/>
      <c r="E384" s="5">
        <v>40</v>
      </c>
      <c r="F384" s="1" t="s">
        <v>30</v>
      </c>
      <c r="G384" s="44">
        <v>45</v>
      </c>
      <c r="H384" s="191">
        <v>1800</v>
      </c>
      <c r="I384" s="43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56"/>
      <c r="W384" s="56"/>
    </row>
    <row r="385" spans="1:23" ht="22.5" customHeight="1">
      <c r="A385" s="5">
        <v>377</v>
      </c>
      <c r="B385" s="2"/>
      <c r="C385" s="2" t="s">
        <v>629</v>
      </c>
      <c r="D385" s="1"/>
      <c r="E385" s="5">
        <v>40</v>
      </c>
      <c r="F385" s="1" t="s">
        <v>30</v>
      </c>
      <c r="G385" s="44">
        <v>60</v>
      </c>
      <c r="H385" s="191">
        <v>2400</v>
      </c>
      <c r="I385" s="43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56"/>
      <c r="W385" s="56"/>
    </row>
    <row r="386" spans="1:23" ht="22.5" customHeight="1">
      <c r="A386" s="5">
        <v>378</v>
      </c>
      <c r="B386" s="2"/>
      <c r="C386" s="2" t="s">
        <v>392</v>
      </c>
      <c r="D386" s="1"/>
      <c r="E386" s="5">
        <v>20</v>
      </c>
      <c r="F386" s="1" t="s">
        <v>34</v>
      </c>
      <c r="G386" s="44">
        <v>175</v>
      </c>
      <c r="H386" s="191">
        <v>3500</v>
      </c>
      <c r="I386" s="43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56"/>
      <c r="W386" s="56"/>
    </row>
    <row r="387" spans="1:23" ht="22.5" customHeight="1">
      <c r="A387" s="5">
        <v>379</v>
      </c>
      <c r="B387" s="2"/>
      <c r="C387" s="2" t="s">
        <v>35</v>
      </c>
      <c r="D387" s="1"/>
      <c r="E387" s="5">
        <v>18</v>
      </c>
      <c r="F387" s="1" t="s">
        <v>36</v>
      </c>
      <c r="G387" s="44">
        <v>500</v>
      </c>
      <c r="H387" s="191">
        <v>9000</v>
      </c>
      <c r="I387" s="43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56"/>
      <c r="W387" s="56"/>
    </row>
    <row r="388" spans="1:23" ht="22.5" customHeight="1">
      <c r="A388" s="5">
        <v>380</v>
      </c>
      <c r="B388" s="2"/>
      <c r="C388" s="2" t="s">
        <v>37</v>
      </c>
      <c r="D388" s="1"/>
      <c r="E388" s="5">
        <v>100</v>
      </c>
      <c r="F388" s="1" t="s">
        <v>34</v>
      </c>
      <c r="G388" s="44">
        <v>50</v>
      </c>
      <c r="H388" s="191">
        <v>5000</v>
      </c>
      <c r="I388" s="43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56"/>
      <c r="W388" s="56"/>
    </row>
    <row r="389" spans="1:23" ht="22.5" customHeight="1">
      <c r="A389" s="5">
        <v>381</v>
      </c>
      <c r="B389" s="2"/>
      <c r="C389" s="2" t="s">
        <v>38</v>
      </c>
      <c r="D389" s="1"/>
      <c r="E389" s="5">
        <v>100</v>
      </c>
      <c r="F389" s="1" t="s">
        <v>34</v>
      </c>
      <c r="G389" s="44">
        <v>30</v>
      </c>
      <c r="H389" s="191">
        <v>3000</v>
      </c>
      <c r="I389" s="43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56"/>
      <c r="W389" s="56"/>
    </row>
    <row r="390" spans="1:23" ht="22.5" customHeight="1">
      <c r="A390" s="5">
        <v>382</v>
      </c>
      <c r="B390" s="2"/>
      <c r="C390" s="2" t="s">
        <v>39</v>
      </c>
      <c r="D390" s="1"/>
      <c r="E390" s="5">
        <v>40</v>
      </c>
      <c r="F390" s="1" t="s">
        <v>34</v>
      </c>
      <c r="G390" s="44">
        <v>45</v>
      </c>
      <c r="H390" s="191">
        <v>1800</v>
      </c>
      <c r="I390" s="43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56"/>
      <c r="W390" s="56"/>
    </row>
    <row r="391" spans="1:23" ht="22.5" customHeight="1">
      <c r="A391" s="5">
        <v>383</v>
      </c>
      <c r="B391" s="2"/>
      <c r="C391" s="2" t="s">
        <v>40</v>
      </c>
      <c r="D391" s="1"/>
      <c r="E391" s="5">
        <v>100</v>
      </c>
      <c r="F391" s="1" t="s">
        <v>30</v>
      </c>
      <c r="G391" s="44">
        <v>60</v>
      </c>
      <c r="H391" s="191">
        <v>6000</v>
      </c>
      <c r="I391" s="43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56"/>
      <c r="W391" s="56"/>
    </row>
    <row r="392" spans="1:23" ht="22.5" customHeight="1">
      <c r="A392" s="5">
        <v>384</v>
      </c>
      <c r="B392" s="2"/>
      <c r="C392" s="2" t="s">
        <v>41</v>
      </c>
      <c r="D392" s="1"/>
      <c r="E392" s="5">
        <v>24</v>
      </c>
      <c r="F392" s="1" t="s">
        <v>30</v>
      </c>
      <c r="G392" s="44">
        <v>100</v>
      </c>
      <c r="H392" s="191">
        <v>2400</v>
      </c>
      <c r="I392" s="43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56"/>
      <c r="W392" s="56"/>
    </row>
    <row r="393" spans="1:23" ht="22.5" customHeight="1">
      <c r="A393" s="5">
        <v>385</v>
      </c>
      <c r="B393" s="2"/>
      <c r="C393" s="2" t="s">
        <v>42</v>
      </c>
      <c r="D393" s="1"/>
      <c r="E393" s="5">
        <v>28</v>
      </c>
      <c r="F393" s="1" t="s">
        <v>75</v>
      </c>
      <c r="G393" s="44">
        <v>250</v>
      </c>
      <c r="H393" s="191">
        <v>7000</v>
      </c>
      <c r="I393" s="43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56"/>
      <c r="W393" s="56"/>
    </row>
    <row r="394" spans="1:23" ht="22.5" customHeight="1">
      <c r="A394" s="5">
        <v>386</v>
      </c>
      <c r="B394" s="2"/>
      <c r="C394" s="2" t="s">
        <v>46</v>
      </c>
      <c r="D394" s="1"/>
      <c r="E394" s="5">
        <v>14</v>
      </c>
      <c r="F394" s="1" t="s">
        <v>54</v>
      </c>
      <c r="G394" s="44">
        <v>50</v>
      </c>
      <c r="H394" s="191">
        <v>700</v>
      </c>
      <c r="I394" s="43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56"/>
      <c r="W394" s="56"/>
    </row>
    <row r="395" spans="1:23" ht="22.5" customHeight="1">
      <c r="A395" s="5">
        <v>387</v>
      </c>
      <c r="B395" s="2"/>
      <c r="C395" s="2" t="s">
        <v>47</v>
      </c>
      <c r="D395" s="1"/>
      <c r="E395" s="5">
        <v>30</v>
      </c>
      <c r="F395" s="1" t="s">
        <v>34</v>
      </c>
      <c r="G395" s="44">
        <v>100</v>
      </c>
      <c r="H395" s="191">
        <v>3000</v>
      </c>
      <c r="I395" s="43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56"/>
      <c r="W395" s="56"/>
    </row>
    <row r="396" spans="1:23" ht="22.5" customHeight="1">
      <c r="A396" s="5">
        <v>388</v>
      </c>
      <c r="B396" s="2"/>
      <c r="C396" s="2" t="s">
        <v>604</v>
      </c>
      <c r="D396" s="1"/>
      <c r="E396" s="5">
        <v>40</v>
      </c>
      <c r="F396" s="1" t="s">
        <v>30</v>
      </c>
      <c r="G396" s="44">
        <v>25</v>
      </c>
      <c r="H396" s="191">
        <v>1000</v>
      </c>
      <c r="I396" s="43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56"/>
      <c r="W396" s="56"/>
    </row>
    <row r="397" spans="1:23" ht="22.5" customHeight="1">
      <c r="A397" s="5">
        <v>389</v>
      </c>
      <c r="B397" s="2"/>
      <c r="C397" s="2" t="s">
        <v>63</v>
      </c>
      <c r="D397" s="1"/>
      <c r="E397" s="5">
        <v>2</v>
      </c>
      <c r="F397" s="1" t="s">
        <v>54</v>
      </c>
      <c r="G397" s="44">
        <v>2500</v>
      </c>
      <c r="H397" s="191">
        <v>5000</v>
      </c>
      <c r="I397" s="43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56"/>
      <c r="W397" s="56"/>
    </row>
    <row r="398" spans="1:23" ht="22.5" customHeight="1">
      <c r="A398" s="5">
        <v>390</v>
      </c>
      <c r="B398" s="3" t="s">
        <v>26</v>
      </c>
      <c r="C398" s="3" t="s">
        <v>85</v>
      </c>
      <c r="D398" s="26" t="s">
        <v>24</v>
      </c>
      <c r="E398" s="26"/>
      <c r="F398" s="26"/>
      <c r="G398" s="3"/>
      <c r="H398" s="192">
        <v>80000</v>
      </c>
      <c r="I398" s="3" t="s">
        <v>28</v>
      </c>
      <c r="J398" s="39"/>
      <c r="K398" s="39">
        <v>1</v>
      </c>
      <c r="L398" s="39"/>
      <c r="M398" s="39"/>
      <c r="N398" s="39">
        <v>1</v>
      </c>
      <c r="O398" s="39"/>
      <c r="P398" s="39"/>
      <c r="Q398" s="39">
        <v>1</v>
      </c>
      <c r="R398" s="39"/>
      <c r="S398" s="39"/>
      <c r="T398" s="39">
        <v>1</v>
      </c>
      <c r="U398" s="39"/>
      <c r="V398" s="56"/>
      <c r="W398" s="56"/>
    </row>
    <row r="399" spans="1:23" ht="22.5" customHeight="1">
      <c r="A399" s="5">
        <v>391</v>
      </c>
      <c r="B399" s="2"/>
      <c r="C399" s="2" t="s">
        <v>374</v>
      </c>
      <c r="D399" s="1"/>
      <c r="E399" s="5">
        <v>40</v>
      </c>
      <c r="F399" s="1" t="s">
        <v>30</v>
      </c>
      <c r="G399" s="44">
        <v>15</v>
      </c>
      <c r="H399" s="191">
        <v>600</v>
      </c>
      <c r="I399" s="43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56"/>
      <c r="W399" s="56"/>
    </row>
    <row r="400" spans="1:23" ht="22.5" customHeight="1">
      <c r="A400" s="5">
        <v>392</v>
      </c>
      <c r="B400" s="2"/>
      <c r="C400" s="2" t="s">
        <v>31</v>
      </c>
      <c r="D400" s="1"/>
      <c r="E400" s="5">
        <v>40</v>
      </c>
      <c r="F400" s="1" t="s">
        <v>30</v>
      </c>
      <c r="G400" s="44">
        <v>1000</v>
      </c>
      <c r="H400" s="191">
        <v>40000</v>
      </c>
      <c r="I400" s="43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56"/>
      <c r="W400" s="56"/>
    </row>
    <row r="401" spans="1:23" ht="22.5" customHeight="1">
      <c r="A401" s="5">
        <v>393</v>
      </c>
      <c r="B401" s="2"/>
      <c r="C401" s="2" t="s">
        <v>32</v>
      </c>
      <c r="D401" s="1"/>
      <c r="E401" s="5">
        <v>32</v>
      </c>
      <c r="F401" s="1" t="s">
        <v>30</v>
      </c>
      <c r="G401" s="44">
        <v>95</v>
      </c>
      <c r="H401" s="191">
        <v>3040</v>
      </c>
      <c r="I401" s="43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56"/>
      <c r="W401" s="56"/>
    </row>
    <row r="402" spans="1:23" ht="22.5" customHeight="1">
      <c r="A402" s="5">
        <v>394</v>
      </c>
      <c r="B402" s="2"/>
      <c r="C402" s="2" t="s">
        <v>33</v>
      </c>
      <c r="D402" s="1"/>
      <c r="E402" s="5">
        <v>32</v>
      </c>
      <c r="F402" s="1" t="s">
        <v>30</v>
      </c>
      <c r="G402" s="44">
        <v>45</v>
      </c>
      <c r="H402" s="191">
        <v>1440</v>
      </c>
      <c r="I402" s="43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56"/>
      <c r="W402" s="56"/>
    </row>
    <row r="403" spans="1:23" ht="22.5" customHeight="1">
      <c r="A403" s="5">
        <v>395</v>
      </c>
      <c r="B403" s="2"/>
      <c r="C403" s="2" t="s">
        <v>629</v>
      </c>
      <c r="D403" s="1"/>
      <c r="E403" s="5">
        <v>40</v>
      </c>
      <c r="F403" s="1" t="s">
        <v>30</v>
      </c>
      <c r="G403" s="44">
        <v>60</v>
      </c>
      <c r="H403" s="191">
        <v>2400</v>
      </c>
      <c r="I403" s="43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56"/>
      <c r="W403" s="56"/>
    </row>
    <row r="404" spans="1:23" ht="22.5" customHeight="1">
      <c r="A404" s="5">
        <v>396</v>
      </c>
      <c r="B404" s="2"/>
      <c r="C404" s="2" t="s">
        <v>392</v>
      </c>
      <c r="D404" s="1"/>
      <c r="E404" s="5">
        <v>40</v>
      </c>
      <c r="F404" s="1" t="s">
        <v>34</v>
      </c>
      <c r="G404" s="44">
        <v>175</v>
      </c>
      <c r="H404" s="191">
        <v>7000</v>
      </c>
      <c r="I404" s="43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56"/>
      <c r="W404" s="56"/>
    </row>
    <row r="405" spans="1:23" ht="22.5" customHeight="1">
      <c r="A405" s="5">
        <v>397</v>
      </c>
      <c r="B405" s="2"/>
      <c r="C405" s="2" t="s">
        <v>35</v>
      </c>
      <c r="D405" s="1"/>
      <c r="E405" s="5">
        <v>36</v>
      </c>
      <c r="F405" s="1" t="s">
        <v>36</v>
      </c>
      <c r="G405" s="44">
        <v>500</v>
      </c>
      <c r="H405" s="191">
        <v>18000</v>
      </c>
      <c r="I405" s="43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56"/>
      <c r="W405" s="56"/>
    </row>
    <row r="406" spans="1:23" ht="22.5" customHeight="1">
      <c r="A406" s="5">
        <v>398</v>
      </c>
      <c r="B406" s="2"/>
      <c r="C406" s="2" t="s">
        <v>37</v>
      </c>
      <c r="D406" s="1"/>
      <c r="E406" s="5">
        <v>40</v>
      </c>
      <c r="F406" s="1" t="s">
        <v>34</v>
      </c>
      <c r="G406" s="44">
        <v>50</v>
      </c>
      <c r="H406" s="191">
        <v>2000</v>
      </c>
      <c r="I406" s="43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56"/>
      <c r="W406" s="56"/>
    </row>
    <row r="407" spans="1:23" ht="22.5" customHeight="1">
      <c r="A407" s="5">
        <v>399</v>
      </c>
      <c r="B407" s="2"/>
      <c r="C407" s="2" t="s">
        <v>38</v>
      </c>
      <c r="D407" s="1"/>
      <c r="E407" s="5">
        <v>44</v>
      </c>
      <c r="F407" s="1" t="s">
        <v>34</v>
      </c>
      <c r="G407" s="44">
        <v>30</v>
      </c>
      <c r="H407" s="191">
        <v>1320</v>
      </c>
      <c r="I407" s="43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56"/>
      <c r="W407" s="56"/>
    </row>
    <row r="408" spans="1:23" ht="22.5" customHeight="1">
      <c r="A408" s="5">
        <v>400</v>
      </c>
      <c r="B408" s="2"/>
      <c r="C408" s="2" t="s">
        <v>39</v>
      </c>
      <c r="D408" s="1"/>
      <c r="E408" s="5">
        <v>40</v>
      </c>
      <c r="F408" s="1" t="s">
        <v>34</v>
      </c>
      <c r="G408" s="44">
        <v>45</v>
      </c>
      <c r="H408" s="191">
        <v>1800</v>
      </c>
      <c r="I408" s="43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56"/>
      <c r="W408" s="56"/>
    </row>
    <row r="409" spans="1:23" ht="22.5" customHeight="1">
      <c r="A409" s="5">
        <v>401</v>
      </c>
      <c r="B409" s="2"/>
      <c r="C409" s="2" t="s">
        <v>40</v>
      </c>
      <c r="D409" s="1"/>
      <c r="E409" s="5">
        <v>40</v>
      </c>
      <c r="F409" s="1" t="s">
        <v>30</v>
      </c>
      <c r="G409" s="44">
        <v>60</v>
      </c>
      <c r="H409" s="191">
        <v>2400</v>
      </c>
      <c r="I409" s="43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56"/>
      <c r="W409" s="56"/>
    </row>
    <row r="410" spans="1:23" ht="22.5" customHeight="1">
      <c r="A410" s="5">
        <v>402</v>
      </c>
      <c r="B410" s="3" t="s">
        <v>26</v>
      </c>
      <c r="C410" s="3" t="s">
        <v>569</v>
      </c>
      <c r="D410" s="26" t="s">
        <v>24</v>
      </c>
      <c r="E410" s="26"/>
      <c r="F410" s="26"/>
      <c r="G410" s="3"/>
      <c r="H410" s="192">
        <v>22400</v>
      </c>
      <c r="I410" s="3" t="s">
        <v>28</v>
      </c>
      <c r="J410" s="26"/>
      <c r="K410" s="205">
        <v>1</v>
      </c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60"/>
      <c r="W410" s="60"/>
    </row>
    <row r="411" spans="1:23" ht="22.5" customHeight="1">
      <c r="A411" s="5">
        <v>403</v>
      </c>
      <c r="B411" s="2"/>
      <c r="C411" s="2" t="s">
        <v>374</v>
      </c>
      <c r="D411" s="1"/>
      <c r="E411" s="5">
        <v>22</v>
      </c>
      <c r="F411" s="1" t="s">
        <v>36</v>
      </c>
      <c r="G411" s="44">
        <v>100</v>
      </c>
      <c r="H411" s="191">
        <v>2200</v>
      </c>
      <c r="I411" s="43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56"/>
      <c r="W411" s="56"/>
    </row>
    <row r="412" spans="1:23" ht="22.5" customHeight="1">
      <c r="A412" s="5">
        <v>404</v>
      </c>
      <c r="B412" s="2"/>
      <c r="C412" s="2" t="s">
        <v>32</v>
      </c>
      <c r="D412" s="1"/>
      <c r="E412" s="5">
        <v>10</v>
      </c>
      <c r="F412" s="1" t="s">
        <v>30</v>
      </c>
      <c r="G412" s="44">
        <v>95</v>
      </c>
      <c r="H412" s="191">
        <v>950</v>
      </c>
      <c r="I412" s="43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56"/>
      <c r="W412" s="56"/>
    </row>
    <row r="413" spans="1:23" ht="22.5" customHeight="1">
      <c r="A413" s="5">
        <v>405</v>
      </c>
      <c r="B413" s="2"/>
      <c r="C413" s="2" t="s">
        <v>33</v>
      </c>
      <c r="D413" s="1"/>
      <c r="E413" s="5">
        <v>10</v>
      </c>
      <c r="F413" s="1" t="s">
        <v>30</v>
      </c>
      <c r="G413" s="44">
        <v>45</v>
      </c>
      <c r="H413" s="191">
        <v>450</v>
      </c>
      <c r="I413" s="43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56"/>
      <c r="W413" s="56"/>
    </row>
    <row r="414" spans="1:23" ht="22.5" customHeight="1">
      <c r="A414" s="5">
        <v>406</v>
      </c>
      <c r="B414" s="2"/>
      <c r="C414" s="2" t="s">
        <v>629</v>
      </c>
      <c r="D414" s="1"/>
      <c r="E414" s="5">
        <v>25</v>
      </c>
      <c r="F414" s="1" t="s">
        <v>30</v>
      </c>
      <c r="G414" s="44">
        <v>60</v>
      </c>
      <c r="H414" s="191">
        <v>1500</v>
      </c>
      <c r="I414" s="43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56"/>
      <c r="W414" s="56"/>
    </row>
    <row r="415" spans="1:23" ht="22.5" customHeight="1">
      <c r="A415" s="5">
        <v>407</v>
      </c>
      <c r="B415" s="2"/>
      <c r="C415" s="2" t="s">
        <v>392</v>
      </c>
      <c r="D415" s="1"/>
      <c r="E415" s="5">
        <v>26</v>
      </c>
      <c r="F415" s="1" t="s">
        <v>34</v>
      </c>
      <c r="G415" s="44">
        <v>175</v>
      </c>
      <c r="H415" s="191">
        <v>4550</v>
      </c>
      <c r="I415" s="43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56"/>
      <c r="W415" s="56"/>
    </row>
    <row r="416" spans="1:23" ht="22.5" customHeight="1">
      <c r="A416" s="5">
        <v>408</v>
      </c>
      <c r="B416" s="2"/>
      <c r="C416" s="2" t="s">
        <v>35</v>
      </c>
      <c r="D416" s="1"/>
      <c r="E416" s="5">
        <v>10</v>
      </c>
      <c r="F416" s="1" t="s">
        <v>36</v>
      </c>
      <c r="G416" s="44">
        <v>500</v>
      </c>
      <c r="H416" s="191">
        <v>5000</v>
      </c>
      <c r="I416" s="43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56"/>
      <c r="W416" s="56"/>
    </row>
    <row r="417" spans="1:23" ht="22.5" customHeight="1">
      <c r="A417" s="5">
        <v>409</v>
      </c>
      <c r="B417" s="2"/>
      <c r="C417" s="2" t="s">
        <v>37</v>
      </c>
      <c r="D417" s="1"/>
      <c r="E417" s="5">
        <v>20</v>
      </c>
      <c r="F417" s="1" t="s">
        <v>34</v>
      </c>
      <c r="G417" s="44">
        <v>100</v>
      </c>
      <c r="H417" s="191">
        <v>2000</v>
      </c>
      <c r="I417" s="43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56"/>
      <c r="W417" s="56"/>
    </row>
    <row r="418" spans="1:23" ht="22.5" customHeight="1">
      <c r="A418" s="5">
        <v>410</v>
      </c>
      <c r="B418" s="2"/>
      <c r="C418" s="2" t="s">
        <v>38</v>
      </c>
      <c r="D418" s="1"/>
      <c r="E418" s="5">
        <v>20</v>
      </c>
      <c r="F418" s="1" t="s">
        <v>34</v>
      </c>
      <c r="G418" s="44">
        <v>28</v>
      </c>
      <c r="H418" s="191">
        <v>560</v>
      </c>
      <c r="I418" s="43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56"/>
      <c r="W418" s="56"/>
    </row>
    <row r="419" spans="1:23" ht="22.5" customHeight="1">
      <c r="A419" s="5">
        <v>411</v>
      </c>
      <c r="B419" s="2"/>
      <c r="C419" s="2" t="s">
        <v>39</v>
      </c>
      <c r="D419" s="1"/>
      <c r="E419" s="5">
        <v>20</v>
      </c>
      <c r="F419" s="1" t="s">
        <v>34</v>
      </c>
      <c r="G419" s="44">
        <v>45</v>
      </c>
      <c r="H419" s="191">
        <v>900</v>
      </c>
      <c r="I419" s="43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56"/>
      <c r="W419" s="56"/>
    </row>
    <row r="420" spans="1:23" ht="22.5" customHeight="1">
      <c r="A420" s="5">
        <v>412</v>
      </c>
      <c r="B420" s="2"/>
      <c r="C420" s="2" t="s">
        <v>40</v>
      </c>
      <c r="D420" s="1"/>
      <c r="E420" s="5">
        <v>28</v>
      </c>
      <c r="F420" s="1" t="s">
        <v>30</v>
      </c>
      <c r="G420" s="44">
        <v>30</v>
      </c>
      <c r="H420" s="191">
        <v>840</v>
      </c>
      <c r="I420" s="43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56"/>
      <c r="W420" s="56"/>
    </row>
    <row r="421" spans="1:23" ht="22.5" customHeight="1">
      <c r="A421" s="5">
        <v>413</v>
      </c>
      <c r="B421" s="2"/>
      <c r="C421" s="2" t="s">
        <v>41</v>
      </c>
      <c r="D421" s="1"/>
      <c r="E421" s="5">
        <v>11</v>
      </c>
      <c r="F421" s="1" t="s">
        <v>30</v>
      </c>
      <c r="G421" s="44">
        <v>100</v>
      </c>
      <c r="H421" s="191">
        <v>1100</v>
      </c>
      <c r="I421" s="43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56"/>
      <c r="W421" s="56"/>
    </row>
    <row r="422" spans="1:23" ht="22.5" customHeight="1">
      <c r="A422" s="5">
        <v>414</v>
      </c>
      <c r="B422" s="2"/>
      <c r="C422" s="2" t="s">
        <v>42</v>
      </c>
      <c r="D422" s="1"/>
      <c r="E422" s="5">
        <v>11</v>
      </c>
      <c r="F422" s="1" t="s">
        <v>43</v>
      </c>
      <c r="G422" s="44">
        <v>100</v>
      </c>
      <c r="H422" s="191">
        <v>1100</v>
      </c>
      <c r="I422" s="43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56"/>
      <c r="W422" s="56"/>
    </row>
    <row r="423" spans="1:23" ht="22.5" customHeight="1">
      <c r="A423" s="5">
        <v>415</v>
      </c>
      <c r="B423" s="2"/>
      <c r="C423" s="2" t="s">
        <v>46</v>
      </c>
      <c r="D423" s="1"/>
      <c r="E423" s="5">
        <v>25</v>
      </c>
      <c r="F423" s="1" t="s">
        <v>45</v>
      </c>
      <c r="G423" s="44">
        <v>50</v>
      </c>
      <c r="H423" s="191">
        <v>1250</v>
      </c>
      <c r="I423" s="43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56"/>
      <c r="W423" s="56"/>
    </row>
    <row r="424" spans="1:23" ht="22.5" customHeight="1">
      <c r="A424" s="5">
        <v>416</v>
      </c>
      <c r="B424" s="3" t="s">
        <v>26</v>
      </c>
      <c r="C424" s="3" t="s">
        <v>414</v>
      </c>
      <c r="D424" s="26" t="s">
        <v>24</v>
      </c>
      <c r="E424" s="26"/>
      <c r="F424" s="26"/>
      <c r="G424" s="3"/>
      <c r="H424" s="192">
        <v>92000</v>
      </c>
      <c r="I424" s="3" t="s">
        <v>28</v>
      </c>
      <c r="J424" s="39"/>
      <c r="K424" s="39"/>
      <c r="L424" s="39">
        <v>1</v>
      </c>
      <c r="M424" s="39"/>
      <c r="N424" s="39"/>
      <c r="O424" s="39"/>
      <c r="P424" s="39"/>
      <c r="Q424" s="39"/>
      <c r="R424" s="39"/>
      <c r="S424" s="39"/>
      <c r="T424" s="39"/>
      <c r="U424" s="39"/>
      <c r="V424" s="56"/>
      <c r="W424" s="56"/>
    </row>
    <row r="425" spans="1:23" ht="22.5" customHeight="1">
      <c r="A425" s="5">
        <v>417</v>
      </c>
      <c r="B425" s="2"/>
      <c r="C425" s="2" t="s">
        <v>31</v>
      </c>
      <c r="D425" s="1"/>
      <c r="E425" s="5">
        <v>28</v>
      </c>
      <c r="F425" s="1" t="s">
        <v>30</v>
      </c>
      <c r="G425" s="44">
        <v>1000</v>
      </c>
      <c r="H425" s="191">
        <v>28000</v>
      </c>
      <c r="I425" s="43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56"/>
      <c r="W425" s="56"/>
    </row>
    <row r="426" spans="1:23" ht="22.5" customHeight="1">
      <c r="A426" s="5">
        <v>418</v>
      </c>
      <c r="B426" s="2"/>
      <c r="C426" s="2" t="s">
        <v>374</v>
      </c>
      <c r="D426" s="1"/>
      <c r="E426" s="5">
        <v>40</v>
      </c>
      <c r="F426" s="1" t="s">
        <v>30</v>
      </c>
      <c r="G426" s="44">
        <v>15</v>
      </c>
      <c r="H426" s="191">
        <v>600</v>
      </c>
      <c r="I426" s="43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56"/>
      <c r="W426" s="56"/>
    </row>
    <row r="427" spans="1:23" ht="22.5" customHeight="1">
      <c r="A427" s="5">
        <v>419</v>
      </c>
      <c r="B427" s="2"/>
      <c r="C427" s="2" t="s">
        <v>32</v>
      </c>
      <c r="D427" s="1"/>
      <c r="E427" s="5">
        <v>40</v>
      </c>
      <c r="F427" s="1" t="s">
        <v>30</v>
      </c>
      <c r="G427" s="44">
        <v>95</v>
      </c>
      <c r="H427" s="191">
        <v>3800</v>
      </c>
      <c r="I427" s="43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56"/>
      <c r="W427" s="56"/>
    </row>
    <row r="428" spans="1:23" ht="22.5" customHeight="1">
      <c r="A428" s="5">
        <v>420</v>
      </c>
      <c r="B428" s="2"/>
      <c r="C428" s="2" t="s">
        <v>33</v>
      </c>
      <c r="D428" s="1"/>
      <c r="E428" s="5">
        <v>40</v>
      </c>
      <c r="F428" s="1" t="s">
        <v>30</v>
      </c>
      <c r="G428" s="44">
        <v>45</v>
      </c>
      <c r="H428" s="191">
        <v>1800</v>
      </c>
      <c r="I428" s="43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56"/>
      <c r="W428" s="56"/>
    </row>
    <row r="429" spans="1:23" ht="22.5" customHeight="1">
      <c r="A429" s="5">
        <v>421</v>
      </c>
      <c r="B429" s="2"/>
      <c r="C429" s="2" t="s">
        <v>629</v>
      </c>
      <c r="D429" s="1"/>
      <c r="E429" s="5">
        <v>40</v>
      </c>
      <c r="F429" s="1" t="s">
        <v>30</v>
      </c>
      <c r="G429" s="44">
        <v>60</v>
      </c>
      <c r="H429" s="191">
        <v>2400</v>
      </c>
      <c r="I429" s="43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56"/>
      <c r="W429" s="56"/>
    </row>
    <row r="430" spans="1:23" ht="22.5" customHeight="1">
      <c r="A430" s="5">
        <v>422</v>
      </c>
      <c r="B430" s="2"/>
      <c r="C430" s="2" t="s">
        <v>392</v>
      </c>
      <c r="D430" s="1"/>
      <c r="E430" s="5">
        <v>20</v>
      </c>
      <c r="F430" s="1" t="s">
        <v>34</v>
      </c>
      <c r="G430" s="44">
        <v>175</v>
      </c>
      <c r="H430" s="191">
        <v>3500</v>
      </c>
      <c r="I430" s="43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56"/>
      <c r="W430" s="56"/>
    </row>
    <row r="431" spans="1:23" ht="22.5" customHeight="1">
      <c r="A431" s="5">
        <v>423</v>
      </c>
      <c r="B431" s="2"/>
      <c r="C431" s="2" t="s">
        <v>35</v>
      </c>
      <c r="D431" s="1"/>
      <c r="E431" s="5">
        <v>15</v>
      </c>
      <c r="F431" s="1" t="s">
        <v>36</v>
      </c>
      <c r="G431" s="44">
        <v>500</v>
      </c>
      <c r="H431" s="191">
        <v>7500</v>
      </c>
      <c r="I431" s="43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56"/>
      <c r="W431" s="56"/>
    </row>
    <row r="432" spans="1:23" ht="22.5" customHeight="1">
      <c r="A432" s="5">
        <v>424</v>
      </c>
      <c r="B432" s="2"/>
      <c r="C432" s="2" t="s">
        <v>37</v>
      </c>
      <c r="D432" s="1"/>
      <c r="E432" s="5">
        <v>200</v>
      </c>
      <c r="F432" s="1" t="s">
        <v>34</v>
      </c>
      <c r="G432" s="44">
        <v>50</v>
      </c>
      <c r="H432" s="191">
        <v>10000</v>
      </c>
      <c r="I432" s="43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56"/>
      <c r="W432" s="56"/>
    </row>
    <row r="433" spans="1:23" ht="22.5" customHeight="1">
      <c r="A433" s="5">
        <v>425</v>
      </c>
      <c r="B433" s="2"/>
      <c r="C433" s="2" t="s">
        <v>38</v>
      </c>
      <c r="D433" s="1"/>
      <c r="E433" s="5">
        <v>200</v>
      </c>
      <c r="F433" s="1" t="s">
        <v>34</v>
      </c>
      <c r="G433" s="44">
        <v>30</v>
      </c>
      <c r="H433" s="191">
        <v>6000</v>
      </c>
      <c r="I433" s="43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56"/>
      <c r="W433" s="56"/>
    </row>
    <row r="434" spans="1:23" ht="22.5" customHeight="1">
      <c r="A434" s="5">
        <v>426</v>
      </c>
      <c r="B434" s="2"/>
      <c r="C434" s="2" t="s">
        <v>39</v>
      </c>
      <c r="D434" s="1"/>
      <c r="E434" s="5">
        <v>180</v>
      </c>
      <c r="F434" s="1" t="s">
        <v>34</v>
      </c>
      <c r="G434" s="44">
        <v>45</v>
      </c>
      <c r="H434" s="191">
        <v>8100</v>
      </c>
      <c r="I434" s="43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56"/>
      <c r="W434" s="56"/>
    </row>
    <row r="435" spans="1:23" ht="22.5" customHeight="1">
      <c r="A435" s="5">
        <v>427</v>
      </c>
      <c r="B435" s="2"/>
      <c r="C435" s="2" t="s">
        <v>40</v>
      </c>
      <c r="D435" s="1"/>
      <c r="E435" s="5">
        <v>20</v>
      </c>
      <c r="F435" s="1" t="s">
        <v>30</v>
      </c>
      <c r="G435" s="44">
        <v>60</v>
      </c>
      <c r="H435" s="191">
        <v>1200</v>
      </c>
      <c r="I435" s="43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56"/>
      <c r="W435" s="56"/>
    </row>
    <row r="436" spans="1:23" ht="22.5" customHeight="1">
      <c r="A436" s="5">
        <v>428</v>
      </c>
      <c r="B436" s="2"/>
      <c r="C436" s="2" t="s">
        <v>41</v>
      </c>
      <c r="D436" s="1"/>
      <c r="E436" s="5">
        <v>24</v>
      </c>
      <c r="F436" s="1" t="s">
        <v>30</v>
      </c>
      <c r="G436" s="44">
        <v>100</v>
      </c>
      <c r="H436" s="191">
        <v>2400</v>
      </c>
      <c r="I436" s="43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56"/>
      <c r="W436" s="56"/>
    </row>
    <row r="437" spans="1:23" ht="22.5" customHeight="1">
      <c r="A437" s="5">
        <v>429</v>
      </c>
      <c r="B437" s="2"/>
      <c r="C437" s="2" t="s">
        <v>42</v>
      </c>
      <c r="D437" s="1"/>
      <c r="E437" s="5">
        <v>30</v>
      </c>
      <c r="F437" s="1" t="s">
        <v>43</v>
      </c>
      <c r="G437" s="44">
        <v>250</v>
      </c>
      <c r="H437" s="191">
        <v>7500</v>
      </c>
      <c r="I437" s="43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56"/>
      <c r="W437" s="56"/>
    </row>
    <row r="438" spans="1:23" ht="22.5" customHeight="1">
      <c r="A438" s="5">
        <v>430</v>
      </c>
      <c r="B438" s="2"/>
      <c r="C438" s="2" t="s">
        <v>46</v>
      </c>
      <c r="D438" s="1"/>
      <c r="E438" s="5">
        <v>14</v>
      </c>
      <c r="F438" s="1" t="s">
        <v>45</v>
      </c>
      <c r="G438" s="44">
        <v>50</v>
      </c>
      <c r="H438" s="191">
        <v>700</v>
      </c>
      <c r="I438" s="43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56"/>
      <c r="W438" s="56"/>
    </row>
    <row r="439" spans="1:23" ht="22.5" customHeight="1">
      <c r="A439" s="5">
        <v>431</v>
      </c>
      <c r="B439" s="2"/>
      <c r="C439" s="2" t="s">
        <v>47</v>
      </c>
      <c r="D439" s="1"/>
      <c r="E439" s="5">
        <v>25</v>
      </c>
      <c r="F439" s="1" t="s">
        <v>34</v>
      </c>
      <c r="G439" s="44">
        <v>100</v>
      </c>
      <c r="H439" s="191">
        <v>2500</v>
      </c>
      <c r="I439" s="43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56"/>
      <c r="W439" s="56"/>
    </row>
    <row r="440" spans="1:23" ht="22.5" customHeight="1">
      <c r="A440" s="5">
        <v>432</v>
      </c>
      <c r="B440" s="2"/>
      <c r="C440" s="2" t="s">
        <v>604</v>
      </c>
      <c r="D440" s="1"/>
      <c r="E440" s="5">
        <v>40</v>
      </c>
      <c r="F440" s="1" t="s">
        <v>30</v>
      </c>
      <c r="G440" s="44">
        <v>25</v>
      </c>
      <c r="H440" s="191">
        <v>1000</v>
      </c>
      <c r="I440" s="43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56"/>
      <c r="W440" s="56"/>
    </row>
    <row r="441" spans="1:23" ht="22.5" customHeight="1">
      <c r="A441" s="5">
        <v>433</v>
      </c>
      <c r="B441" s="2"/>
      <c r="C441" s="2" t="s">
        <v>63</v>
      </c>
      <c r="D441" s="1"/>
      <c r="E441" s="5">
        <v>2</v>
      </c>
      <c r="F441" s="1" t="s">
        <v>54</v>
      </c>
      <c r="G441" s="44">
        <v>2500</v>
      </c>
      <c r="H441" s="191">
        <v>5000</v>
      </c>
      <c r="I441" s="43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56"/>
      <c r="W441" s="56"/>
    </row>
    <row r="442" spans="1:23" ht="22.5" customHeight="1">
      <c r="A442" s="5">
        <v>434</v>
      </c>
      <c r="B442" s="3" t="s">
        <v>26</v>
      </c>
      <c r="C442" s="3" t="s">
        <v>79</v>
      </c>
      <c r="D442" s="26" t="s">
        <v>24</v>
      </c>
      <c r="E442" s="26"/>
      <c r="F442" s="26"/>
      <c r="G442" s="3"/>
      <c r="H442" s="192">
        <v>6000</v>
      </c>
      <c r="I442" s="3" t="s">
        <v>28</v>
      </c>
      <c r="J442" s="39"/>
      <c r="K442" s="39">
        <v>1</v>
      </c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56"/>
      <c r="W442" s="56"/>
    </row>
    <row r="443" spans="1:23" ht="22.5" customHeight="1">
      <c r="A443" s="5">
        <v>435</v>
      </c>
      <c r="B443" s="2"/>
      <c r="C443" s="2" t="s">
        <v>72</v>
      </c>
      <c r="D443" s="1"/>
      <c r="E443" s="5">
        <v>1</v>
      </c>
      <c r="F443" s="1" t="s">
        <v>73</v>
      </c>
      <c r="G443" s="44">
        <v>150</v>
      </c>
      <c r="H443" s="191">
        <v>150</v>
      </c>
      <c r="I443" s="43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56"/>
      <c r="W443" s="56"/>
    </row>
    <row r="444" spans="1:23" ht="22.5" customHeight="1">
      <c r="A444" s="5">
        <v>436</v>
      </c>
      <c r="B444" s="2"/>
      <c r="C444" s="2" t="s">
        <v>70</v>
      </c>
      <c r="D444" s="1"/>
      <c r="E444" s="5">
        <v>3</v>
      </c>
      <c r="F444" s="1" t="s">
        <v>34</v>
      </c>
      <c r="G444" s="44">
        <v>100</v>
      </c>
      <c r="H444" s="191">
        <v>300</v>
      </c>
      <c r="I444" s="43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56"/>
      <c r="W444" s="56"/>
    </row>
    <row r="445" spans="1:23" ht="22.5" customHeight="1">
      <c r="A445" s="5">
        <v>437</v>
      </c>
      <c r="B445" s="2"/>
      <c r="C445" s="2" t="s">
        <v>71</v>
      </c>
      <c r="D445" s="1"/>
      <c r="E445" s="5">
        <v>3</v>
      </c>
      <c r="F445" s="1" t="s">
        <v>34</v>
      </c>
      <c r="G445" s="44">
        <v>100</v>
      </c>
      <c r="H445" s="191">
        <v>300</v>
      </c>
      <c r="I445" s="43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56"/>
      <c r="W445" s="56"/>
    </row>
    <row r="446" spans="1:23" ht="22.5" customHeight="1">
      <c r="A446" s="5">
        <v>438</v>
      </c>
      <c r="B446" s="2"/>
      <c r="C446" s="2" t="s">
        <v>392</v>
      </c>
      <c r="D446" s="1"/>
      <c r="E446" s="5">
        <v>2</v>
      </c>
      <c r="F446" s="1" t="s">
        <v>34</v>
      </c>
      <c r="G446" s="44">
        <v>175</v>
      </c>
      <c r="H446" s="191">
        <v>350</v>
      </c>
      <c r="I446" s="43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56"/>
      <c r="W446" s="56"/>
    </row>
    <row r="447" spans="1:23" ht="22.5" customHeight="1">
      <c r="A447" s="5">
        <v>439</v>
      </c>
      <c r="B447" s="2"/>
      <c r="C447" s="2" t="s">
        <v>62</v>
      </c>
      <c r="D447" s="1"/>
      <c r="E447" s="5">
        <v>3</v>
      </c>
      <c r="F447" s="1" t="s">
        <v>36</v>
      </c>
      <c r="G447" s="44">
        <v>500</v>
      </c>
      <c r="H447" s="191">
        <v>1500</v>
      </c>
      <c r="I447" s="43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56"/>
      <c r="W447" s="56"/>
    </row>
    <row r="448" spans="1:23" ht="22.5" customHeight="1">
      <c r="A448" s="5">
        <v>440</v>
      </c>
      <c r="B448" s="2"/>
      <c r="C448" s="2" t="s">
        <v>37</v>
      </c>
      <c r="D448" s="1"/>
      <c r="E448" s="5">
        <v>41</v>
      </c>
      <c r="F448" s="1" t="s">
        <v>34</v>
      </c>
      <c r="G448" s="44">
        <v>50</v>
      </c>
      <c r="H448" s="191">
        <v>2050</v>
      </c>
      <c r="I448" s="43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56"/>
      <c r="W448" s="56"/>
    </row>
    <row r="449" spans="1:23" ht="22.5" customHeight="1">
      <c r="A449" s="5">
        <v>441</v>
      </c>
      <c r="B449" s="2"/>
      <c r="C449" s="2" t="s">
        <v>38</v>
      </c>
      <c r="D449" s="1"/>
      <c r="E449" s="5">
        <v>3</v>
      </c>
      <c r="F449" s="1" t="s">
        <v>34</v>
      </c>
      <c r="G449" s="44">
        <v>30</v>
      </c>
      <c r="H449" s="191">
        <v>90</v>
      </c>
      <c r="I449" s="43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56"/>
      <c r="W449" s="56"/>
    </row>
    <row r="450" spans="1:23" ht="22.5" customHeight="1">
      <c r="A450" s="5">
        <v>442</v>
      </c>
      <c r="B450" s="2"/>
      <c r="C450" s="2" t="s">
        <v>39</v>
      </c>
      <c r="D450" s="1"/>
      <c r="E450" s="5">
        <v>2</v>
      </c>
      <c r="F450" s="1" t="s">
        <v>34</v>
      </c>
      <c r="G450" s="44">
        <v>45</v>
      </c>
      <c r="H450" s="191">
        <v>90</v>
      </c>
      <c r="I450" s="43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56"/>
      <c r="W450" s="56"/>
    </row>
    <row r="451" spans="1:23" ht="22.5" customHeight="1">
      <c r="A451" s="5">
        <v>443</v>
      </c>
      <c r="B451" s="2"/>
      <c r="C451" s="2" t="s">
        <v>40</v>
      </c>
      <c r="D451" s="1"/>
      <c r="E451" s="5">
        <v>2</v>
      </c>
      <c r="F451" s="1" t="s">
        <v>30</v>
      </c>
      <c r="G451" s="44">
        <v>60</v>
      </c>
      <c r="H451" s="191">
        <v>120</v>
      </c>
      <c r="I451" s="43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56"/>
      <c r="W451" s="56"/>
    </row>
    <row r="452" spans="1:23" ht="22.5" customHeight="1">
      <c r="A452" s="5">
        <v>444</v>
      </c>
      <c r="B452" s="2"/>
      <c r="C452" s="2" t="s">
        <v>74</v>
      </c>
      <c r="D452" s="1"/>
      <c r="E452" s="5">
        <v>1</v>
      </c>
      <c r="F452" s="1" t="s">
        <v>73</v>
      </c>
      <c r="G452" s="44">
        <v>150</v>
      </c>
      <c r="H452" s="191">
        <v>150</v>
      </c>
      <c r="I452" s="43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56"/>
      <c r="W452" s="56"/>
    </row>
    <row r="453" spans="1:23" ht="22.5" customHeight="1">
      <c r="A453" s="5">
        <v>445</v>
      </c>
      <c r="B453" s="2"/>
      <c r="C453" s="2" t="s">
        <v>59</v>
      </c>
      <c r="D453" s="1"/>
      <c r="E453" s="5">
        <v>1</v>
      </c>
      <c r="F453" s="1" t="s">
        <v>30</v>
      </c>
      <c r="G453" s="44">
        <v>50</v>
      </c>
      <c r="H453" s="191">
        <v>50</v>
      </c>
      <c r="I453" s="43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56"/>
      <c r="W453" s="56"/>
    </row>
    <row r="454" spans="1:23" ht="22.5" customHeight="1">
      <c r="A454" s="5">
        <v>446</v>
      </c>
      <c r="B454" s="2"/>
      <c r="C454" s="2" t="s">
        <v>42</v>
      </c>
      <c r="D454" s="1"/>
      <c r="E454" s="5">
        <v>1</v>
      </c>
      <c r="F454" s="1" t="s">
        <v>75</v>
      </c>
      <c r="G454" s="44">
        <v>250</v>
      </c>
      <c r="H454" s="191">
        <v>250</v>
      </c>
      <c r="I454" s="43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56"/>
      <c r="W454" s="56"/>
    </row>
    <row r="455" spans="1:23" ht="22.5" customHeight="1">
      <c r="A455" s="5">
        <v>447</v>
      </c>
      <c r="B455" s="2"/>
      <c r="C455" s="2" t="s">
        <v>363</v>
      </c>
      <c r="D455" s="1"/>
      <c r="E455" s="5">
        <v>2</v>
      </c>
      <c r="F455" s="1" t="s">
        <v>54</v>
      </c>
      <c r="G455" s="44">
        <v>150</v>
      </c>
      <c r="H455" s="191">
        <v>300</v>
      </c>
      <c r="I455" s="43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56"/>
      <c r="W455" s="56"/>
    </row>
    <row r="456" spans="1:23" ht="22.5" customHeight="1">
      <c r="A456" s="5">
        <v>448</v>
      </c>
      <c r="B456" s="2"/>
      <c r="C456" s="2" t="s">
        <v>46</v>
      </c>
      <c r="D456" s="1"/>
      <c r="E456" s="5">
        <v>2</v>
      </c>
      <c r="F456" s="1" t="s">
        <v>54</v>
      </c>
      <c r="G456" s="44">
        <v>50</v>
      </c>
      <c r="H456" s="191">
        <v>100</v>
      </c>
      <c r="I456" s="43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56"/>
      <c r="W456" s="56"/>
    </row>
    <row r="457" spans="1:23" ht="22.5" customHeight="1">
      <c r="A457" s="5">
        <v>449</v>
      </c>
      <c r="B457" s="2"/>
      <c r="C457" s="2" t="s">
        <v>47</v>
      </c>
      <c r="D457" s="1"/>
      <c r="E457" s="5">
        <v>2</v>
      </c>
      <c r="F457" s="1" t="s">
        <v>34</v>
      </c>
      <c r="G457" s="44">
        <v>100</v>
      </c>
      <c r="H457" s="191">
        <v>200</v>
      </c>
      <c r="I457" s="43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56"/>
      <c r="W457" s="56"/>
    </row>
    <row r="458" spans="1:23" ht="22.5" customHeight="1">
      <c r="A458" s="5">
        <v>450</v>
      </c>
      <c r="B458" s="3" t="s">
        <v>26</v>
      </c>
      <c r="C458" s="3" t="s">
        <v>570</v>
      </c>
      <c r="D458" s="26" t="s">
        <v>24</v>
      </c>
      <c r="E458" s="26"/>
      <c r="F458" s="26"/>
      <c r="G458" s="3"/>
      <c r="H458" s="192">
        <v>112580</v>
      </c>
      <c r="I458" s="3" t="s">
        <v>28</v>
      </c>
      <c r="J458" s="26"/>
      <c r="K458" s="26"/>
      <c r="L458" s="26"/>
      <c r="M458" s="26"/>
      <c r="N458" s="26"/>
      <c r="O458" s="26"/>
      <c r="P458" s="26"/>
      <c r="Q458" s="26"/>
      <c r="R458" s="26"/>
      <c r="S458" s="205">
        <v>1</v>
      </c>
      <c r="T458" s="26"/>
      <c r="U458" s="26"/>
      <c r="V458" s="60"/>
      <c r="W458" s="60"/>
    </row>
    <row r="459" spans="1:23" ht="22.5" customHeight="1">
      <c r="A459" s="5">
        <v>451</v>
      </c>
      <c r="B459" s="2"/>
      <c r="C459" s="2" t="s">
        <v>29</v>
      </c>
      <c r="D459" s="1"/>
      <c r="E459" s="5">
        <v>15</v>
      </c>
      <c r="F459" s="1" t="s">
        <v>30</v>
      </c>
      <c r="G459" s="44">
        <v>600</v>
      </c>
      <c r="H459" s="191">
        <v>9000</v>
      </c>
      <c r="I459" s="43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56"/>
      <c r="W459" s="56"/>
    </row>
    <row r="460" spans="1:23" ht="22.5" customHeight="1">
      <c r="A460" s="5">
        <v>452</v>
      </c>
      <c r="B460" s="2"/>
      <c r="C460" s="2" t="s">
        <v>31</v>
      </c>
      <c r="D460" s="1"/>
      <c r="E460" s="5">
        <v>18</v>
      </c>
      <c r="F460" s="1" t="s">
        <v>30</v>
      </c>
      <c r="G460" s="44">
        <v>1000</v>
      </c>
      <c r="H460" s="191">
        <v>18000</v>
      </c>
      <c r="I460" s="43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56"/>
      <c r="W460" s="56"/>
    </row>
    <row r="461" spans="1:23" ht="22.5" customHeight="1">
      <c r="A461" s="5">
        <v>453</v>
      </c>
      <c r="B461" s="2"/>
      <c r="C461" s="2" t="s">
        <v>46</v>
      </c>
      <c r="D461" s="1"/>
      <c r="E461" s="5">
        <v>21</v>
      </c>
      <c r="F461" s="1" t="s">
        <v>54</v>
      </c>
      <c r="G461" s="44">
        <v>50</v>
      </c>
      <c r="H461" s="191">
        <v>1050</v>
      </c>
      <c r="I461" s="43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56"/>
      <c r="W461" s="56"/>
    </row>
    <row r="462" spans="1:23" ht="22.5" customHeight="1">
      <c r="A462" s="5">
        <v>454</v>
      </c>
      <c r="B462" s="2"/>
      <c r="C462" s="2" t="s">
        <v>363</v>
      </c>
      <c r="D462" s="1"/>
      <c r="E462" s="5">
        <v>21</v>
      </c>
      <c r="F462" s="1" t="s">
        <v>34</v>
      </c>
      <c r="G462" s="44">
        <v>30</v>
      </c>
      <c r="H462" s="191">
        <v>630</v>
      </c>
      <c r="I462" s="43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56"/>
      <c r="W462" s="56"/>
    </row>
    <row r="463" spans="1:23" ht="22.5" customHeight="1">
      <c r="A463" s="5">
        <v>455</v>
      </c>
      <c r="B463" s="2"/>
      <c r="C463" s="2" t="s">
        <v>86</v>
      </c>
      <c r="D463" s="1"/>
      <c r="E463" s="5">
        <v>20</v>
      </c>
      <c r="F463" s="1" t="s">
        <v>34</v>
      </c>
      <c r="G463" s="44">
        <v>100</v>
      </c>
      <c r="H463" s="191">
        <v>2000</v>
      </c>
      <c r="I463" s="43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56"/>
      <c r="W463" s="56"/>
    </row>
    <row r="464" spans="1:23" ht="22.5" customHeight="1">
      <c r="A464" s="5">
        <v>456</v>
      </c>
      <c r="B464" s="2"/>
      <c r="C464" s="2" t="s">
        <v>87</v>
      </c>
      <c r="D464" s="1"/>
      <c r="E464" s="5">
        <v>20</v>
      </c>
      <c r="F464" s="1" t="s">
        <v>34</v>
      </c>
      <c r="G464" s="44">
        <v>100</v>
      </c>
      <c r="H464" s="191">
        <v>2000</v>
      </c>
      <c r="I464" s="43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56"/>
      <c r="W464" s="56"/>
    </row>
    <row r="465" spans="1:23" ht="22.5" customHeight="1">
      <c r="A465" s="5">
        <v>457</v>
      </c>
      <c r="B465" s="2"/>
      <c r="C465" s="2" t="s">
        <v>33</v>
      </c>
      <c r="D465" s="1"/>
      <c r="E465" s="5">
        <v>20</v>
      </c>
      <c r="F465" s="1" t="s">
        <v>30</v>
      </c>
      <c r="G465" s="44">
        <v>40</v>
      </c>
      <c r="H465" s="191">
        <v>800</v>
      </c>
      <c r="I465" s="43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56"/>
      <c r="W465" s="56"/>
    </row>
    <row r="466" spans="1:23" ht="22.5" customHeight="1">
      <c r="A466" s="5">
        <v>458</v>
      </c>
      <c r="B466" s="2"/>
      <c r="C466" s="2" t="s">
        <v>629</v>
      </c>
      <c r="D466" s="1"/>
      <c r="E466" s="5">
        <v>21</v>
      </c>
      <c r="F466" s="1" t="s">
        <v>30</v>
      </c>
      <c r="G466" s="44">
        <v>60</v>
      </c>
      <c r="H466" s="191">
        <v>1260</v>
      </c>
      <c r="I466" s="43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56"/>
      <c r="W466" s="56"/>
    </row>
    <row r="467" spans="1:23" ht="22.5" customHeight="1">
      <c r="A467" s="5">
        <v>459</v>
      </c>
      <c r="B467" s="2"/>
      <c r="C467" s="2" t="s">
        <v>374</v>
      </c>
      <c r="D467" s="1"/>
      <c r="E467" s="5">
        <v>20</v>
      </c>
      <c r="F467" s="1" t="s">
        <v>30</v>
      </c>
      <c r="G467" s="44">
        <v>20</v>
      </c>
      <c r="H467" s="191">
        <v>400</v>
      </c>
      <c r="I467" s="43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56"/>
      <c r="W467" s="56"/>
    </row>
    <row r="468" spans="1:23" ht="22.5" customHeight="1">
      <c r="A468" s="5">
        <v>460</v>
      </c>
      <c r="B468" s="2"/>
      <c r="C468" s="2" t="s">
        <v>32</v>
      </c>
      <c r="D468" s="1"/>
      <c r="E468" s="5">
        <v>20</v>
      </c>
      <c r="F468" s="1" t="s">
        <v>30</v>
      </c>
      <c r="G468" s="44">
        <v>90</v>
      </c>
      <c r="H468" s="191">
        <v>1800</v>
      </c>
      <c r="I468" s="43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56"/>
      <c r="W468" s="56"/>
    </row>
    <row r="469" spans="1:23" ht="22.5" customHeight="1">
      <c r="A469" s="5">
        <v>461</v>
      </c>
      <c r="B469" s="2"/>
      <c r="C469" s="2" t="s">
        <v>392</v>
      </c>
      <c r="D469" s="1"/>
      <c r="E469" s="5">
        <v>20</v>
      </c>
      <c r="F469" s="1" t="s">
        <v>34</v>
      </c>
      <c r="G469" s="44">
        <v>170</v>
      </c>
      <c r="H469" s="191">
        <v>3400</v>
      </c>
      <c r="I469" s="43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56"/>
      <c r="W469" s="56"/>
    </row>
    <row r="470" spans="1:23" ht="22.5" customHeight="1">
      <c r="A470" s="5">
        <v>462</v>
      </c>
      <c r="B470" s="2"/>
      <c r="C470" s="2" t="s">
        <v>35</v>
      </c>
      <c r="D470" s="1"/>
      <c r="E470" s="5">
        <v>20</v>
      </c>
      <c r="F470" s="1" t="s">
        <v>36</v>
      </c>
      <c r="G470" s="44">
        <v>500</v>
      </c>
      <c r="H470" s="191">
        <v>10000</v>
      </c>
      <c r="I470" s="43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56"/>
      <c r="W470" s="56"/>
    </row>
    <row r="471" spans="1:23" ht="22.5" customHeight="1">
      <c r="A471" s="5">
        <v>463</v>
      </c>
      <c r="B471" s="2"/>
      <c r="C471" s="2" t="s">
        <v>39</v>
      </c>
      <c r="D471" s="1"/>
      <c r="E471" s="5">
        <v>20</v>
      </c>
      <c r="F471" s="1" t="s">
        <v>34</v>
      </c>
      <c r="G471" s="44">
        <v>40</v>
      </c>
      <c r="H471" s="191">
        <v>800</v>
      </c>
      <c r="I471" s="43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56"/>
      <c r="W471" s="56"/>
    </row>
    <row r="472" spans="1:23" ht="22.5" customHeight="1">
      <c r="A472" s="5">
        <v>464</v>
      </c>
      <c r="B472" s="2"/>
      <c r="C472" s="2" t="s">
        <v>40</v>
      </c>
      <c r="D472" s="1"/>
      <c r="E472" s="5">
        <v>20</v>
      </c>
      <c r="F472" s="1" t="s">
        <v>30</v>
      </c>
      <c r="G472" s="44">
        <v>60</v>
      </c>
      <c r="H472" s="191">
        <v>1200</v>
      </c>
      <c r="I472" s="43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56"/>
      <c r="W472" s="56"/>
    </row>
    <row r="473" spans="1:23" ht="22.5" customHeight="1">
      <c r="A473" s="5">
        <v>465</v>
      </c>
      <c r="B473" s="2"/>
      <c r="C473" s="2" t="s">
        <v>41</v>
      </c>
      <c r="D473" s="1"/>
      <c r="E473" s="5">
        <v>20</v>
      </c>
      <c r="F473" s="1" t="s">
        <v>30</v>
      </c>
      <c r="G473" s="44">
        <v>100</v>
      </c>
      <c r="H473" s="191">
        <v>2000</v>
      </c>
      <c r="I473" s="43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56"/>
      <c r="W473" s="56"/>
    </row>
    <row r="474" spans="1:23" ht="22.5" customHeight="1">
      <c r="A474" s="5">
        <v>466</v>
      </c>
      <c r="B474" s="2"/>
      <c r="C474" s="2" t="s">
        <v>42</v>
      </c>
      <c r="D474" s="1"/>
      <c r="E474" s="5">
        <v>20</v>
      </c>
      <c r="F474" s="1" t="s">
        <v>43</v>
      </c>
      <c r="G474" s="44">
        <v>250</v>
      </c>
      <c r="H474" s="191">
        <v>5000</v>
      </c>
      <c r="I474" s="43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56"/>
      <c r="W474" s="56"/>
    </row>
    <row r="475" spans="1:23" ht="22.5" customHeight="1">
      <c r="A475" s="5">
        <v>467</v>
      </c>
      <c r="B475" s="2"/>
      <c r="C475" s="2" t="s">
        <v>44</v>
      </c>
      <c r="D475" s="1"/>
      <c r="E475" s="5">
        <v>20</v>
      </c>
      <c r="F475" s="1" t="s">
        <v>54</v>
      </c>
      <c r="G475" s="44">
        <v>30</v>
      </c>
      <c r="H475" s="191">
        <v>600</v>
      </c>
      <c r="I475" s="43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56"/>
      <c r="W475" s="56"/>
    </row>
    <row r="476" spans="1:23" ht="22.5" customHeight="1">
      <c r="A476" s="5">
        <v>468</v>
      </c>
      <c r="B476" s="2"/>
      <c r="C476" s="2" t="s">
        <v>46</v>
      </c>
      <c r="D476" s="1"/>
      <c r="E476" s="5">
        <v>20</v>
      </c>
      <c r="F476" s="1" t="s">
        <v>54</v>
      </c>
      <c r="G476" s="44">
        <v>50</v>
      </c>
      <c r="H476" s="191">
        <v>1000</v>
      </c>
      <c r="I476" s="43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56"/>
      <c r="W476" s="56"/>
    </row>
    <row r="477" spans="1:23" ht="22.5" customHeight="1">
      <c r="A477" s="5">
        <v>469</v>
      </c>
      <c r="B477" s="2"/>
      <c r="C477" s="2" t="s">
        <v>381</v>
      </c>
      <c r="D477" s="1"/>
      <c r="E477" s="5">
        <v>20</v>
      </c>
      <c r="F477" s="1" t="s">
        <v>30</v>
      </c>
      <c r="G477" s="44">
        <v>12</v>
      </c>
      <c r="H477" s="191">
        <v>240</v>
      </c>
      <c r="I477" s="43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56"/>
      <c r="W477" s="56"/>
    </row>
    <row r="478" spans="1:23" ht="22.5" customHeight="1">
      <c r="A478" s="5">
        <v>470</v>
      </c>
      <c r="B478" s="2"/>
      <c r="C478" s="2" t="s">
        <v>603</v>
      </c>
      <c r="D478" s="1"/>
      <c r="E478" s="5">
        <v>20</v>
      </c>
      <c r="F478" s="1" t="s">
        <v>101</v>
      </c>
      <c r="G478" s="44">
        <v>70</v>
      </c>
      <c r="H478" s="191">
        <v>1400</v>
      </c>
      <c r="I478" s="43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56"/>
      <c r="W478" s="56"/>
    </row>
    <row r="479" spans="1:23" ht="22.5" customHeight="1">
      <c r="A479" s="5">
        <v>471</v>
      </c>
      <c r="B479" s="2"/>
      <c r="C479" s="2" t="s">
        <v>63</v>
      </c>
      <c r="D479" s="1"/>
      <c r="E479" s="5">
        <v>20</v>
      </c>
      <c r="F479" s="1" t="s">
        <v>30</v>
      </c>
      <c r="G479" s="44">
        <v>2500</v>
      </c>
      <c r="H479" s="191">
        <v>50000</v>
      </c>
      <c r="I479" s="43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56"/>
      <c r="W479" s="56"/>
    </row>
    <row r="480" spans="1:23" ht="22.5" customHeight="1">
      <c r="A480" s="5">
        <v>472</v>
      </c>
      <c r="B480" s="3" t="s">
        <v>26</v>
      </c>
      <c r="C480" s="3" t="s">
        <v>281</v>
      </c>
      <c r="D480" s="26" t="s">
        <v>24</v>
      </c>
      <c r="E480" s="26"/>
      <c r="F480" s="26"/>
      <c r="G480" s="3"/>
      <c r="H480" s="192">
        <v>20000</v>
      </c>
      <c r="I480" s="3" t="s">
        <v>28</v>
      </c>
      <c r="J480" s="39"/>
      <c r="K480" s="39"/>
      <c r="L480" s="39"/>
      <c r="M480" s="39">
        <v>1</v>
      </c>
      <c r="N480" s="39"/>
      <c r="O480" s="39"/>
      <c r="P480" s="39"/>
      <c r="Q480" s="39"/>
      <c r="R480" s="39"/>
      <c r="S480" s="39"/>
      <c r="T480" s="39"/>
      <c r="U480" s="39"/>
      <c r="V480" s="56"/>
      <c r="W480" s="56"/>
    </row>
    <row r="481" spans="1:23" ht="22.5" customHeight="1">
      <c r="A481" s="5">
        <v>473</v>
      </c>
      <c r="B481" s="2"/>
      <c r="C481" s="2" t="s">
        <v>31</v>
      </c>
      <c r="D481" s="1"/>
      <c r="E481" s="5">
        <v>5</v>
      </c>
      <c r="F481" s="1" t="s">
        <v>30</v>
      </c>
      <c r="G481" s="44">
        <v>1000</v>
      </c>
      <c r="H481" s="191">
        <v>5000</v>
      </c>
      <c r="I481" s="43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56"/>
      <c r="W481" s="56"/>
    </row>
    <row r="482" spans="1:23" ht="22.5" customHeight="1">
      <c r="A482" s="5">
        <v>474</v>
      </c>
      <c r="B482" s="2"/>
      <c r="C482" s="2" t="s">
        <v>374</v>
      </c>
      <c r="D482" s="1"/>
      <c r="E482" s="5">
        <v>10</v>
      </c>
      <c r="F482" s="1" t="s">
        <v>30</v>
      </c>
      <c r="G482" s="44">
        <v>15</v>
      </c>
      <c r="H482" s="191">
        <v>150</v>
      </c>
      <c r="I482" s="43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56"/>
      <c r="W482" s="56"/>
    </row>
    <row r="483" spans="1:23" ht="22.5" customHeight="1">
      <c r="A483" s="5">
        <v>475</v>
      </c>
      <c r="B483" s="2"/>
      <c r="C483" s="2" t="s">
        <v>32</v>
      </c>
      <c r="D483" s="1"/>
      <c r="E483" s="5">
        <v>5</v>
      </c>
      <c r="F483" s="1" t="s">
        <v>30</v>
      </c>
      <c r="G483" s="44">
        <v>95</v>
      </c>
      <c r="H483" s="191">
        <v>475</v>
      </c>
      <c r="I483" s="43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56"/>
      <c r="W483" s="56"/>
    </row>
    <row r="484" spans="1:23" ht="22.5" customHeight="1">
      <c r="A484" s="5">
        <v>476</v>
      </c>
      <c r="B484" s="2"/>
      <c r="C484" s="2" t="s">
        <v>33</v>
      </c>
      <c r="D484" s="1"/>
      <c r="E484" s="5">
        <v>10</v>
      </c>
      <c r="F484" s="1" t="s">
        <v>30</v>
      </c>
      <c r="G484" s="44">
        <v>45</v>
      </c>
      <c r="H484" s="191">
        <v>450</v>
      </c>
      <c r="I484" s="43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56"/>
      <c r="W484" s="56"/>
    </row>
    <row r="485" spans="1:23" ht="22.5" customHeight="1">
      <c r="A485" s="5">
        <v>477</v>
      </c>
      <c r="B485" s="2"/>
      <c r="C485" s="2" t="s">
        <v>629</v>
      </c>
      <c r="D485" s="1"/>
      <c r="E485" s="5">
        <v>10</v>
      </c>
      <c r="F485" s="1" t="s">
        <v>30</v>
      </c>
      <c r="G485" s="44">
        <v>60</v>
      </c>
      <c r="H485" s="191">
        <v>600</v>
      </c>
      <c r="I485" s="43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56"/>
      <c r="W485" s="56"/>
    </row>
    <row r="486" spans="1:23" ht="22.5" customHeight="1">
      <c r="A486" s="5">
        <v>478</v>
      </c>
      <c r="B486" s="2"/>
      <c r="C486" s="2" t="s">
        <v>392</v>
      </c>
      <c r="D486" s="1"/>
      <c r="E486" s="5">
        <v>9</v>
      </c>
      <c r="F486" s="1" t="s">
        <v>34</v>
      </c>
      <c r="G486" s="44">
        <v>175</v>
      </c>
      <c r="H486" s="191">
        <v>1575</v>
      </c>
      <c r="I486" s="43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56"/>
      <c r="W486" s="56"/>
    </row>
    <row r="487" spans="1:23" ht="22.5" customHeight="1">
      <c r="A487" s="5">
        <v>479</v>
      </c>
      <c r="B487" s="2"/>
      <c r="C487" s="2" t="s">
        <v>35</v>
      </c>
      <c r="D487" s="1"/>
      <c r="E487" s="5">
        <v>15</v>
      </c>
      <c r="F487" s="1" t="s">
        <v>36</v>
      </c>
      <c r="G487" s="44">
        <v>500</v>
      </c>
      <c r="H487" s="191">
        <v>7500</v>
      </c>
      <c r="I487" s="43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56"/>
      <c r="W487" s="56"/>
    </row>
    <row r="488" spans="1:23" ht="22.5" customHeight="1">
      <c r="A488" s="5">
        <v>480</v>
      </c>
      <c r="B488" s="2"/>
      <c r="C488" s="2" t="s">
        <v>37</v>
      </c>
      <c r="D488" s="1"/>
      <c r="E488" s="5">
        <v>10</v>
      </c>
      <c r="F488" s="1" t="s">
        <v>34</v>
      </c>
      <c r="G488" s="44">
        <v>50</v>
      </c>
      <c r="H488" s="191">
        <v>500</v>
      </c>
      <c r="I488" s="43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56"/>
      <c r="W488" s="56"/>
    </row>
    <row r="489" spans="1:23" ht="22.5" customHeight="1">
      <c r="A489" s="5">
        <v>481</v>
      </c>
      <c r="B489" s="2"/>
      <c r="C489" s="2" t="s">
        <v>38</v>
      </c>
      <c r="D489" s="1"/>
      <c r="E489" s="5">
        <v>10</v>
      </c>
      <c r="F489" s="1" t="s">
        <v>34</v>
      </c>
      <c r="G489" s="44">
        <v>30</v>
      </c>
      <c r="H489" s="191">
        <v>300</v>
      </c>
      <c r="I489" s="43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56"/>
      <c r="W489" s="56"/>
    </row>
    <row r="490" spans="1:23" ht="22.5" customHeight="1">
      <c r="A490" s="5">
        <v>482</v>
      </c>
      <c r="B490" s="2"/>
      <c r="C490" s="2" t="s">
        <v>40</v>
      </c>
      <c r="D490" s="1"/>
      <c r="E490" s="5">
        <v>13</v>
      </c>
      <c r="F490" s="1" t="s">
        <v>30</v>
      </c>
      <c r="G490" s="44">
        <v>60</v>
      </c>
      <c r="H490" s="191">
        <v>780</v>
      </c>
      <c r="I490" s="43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56"/>
      <c r="W490" s="56"/>
    </row>
    <row r="491" spans="1:23" ht="22.5" customHeight="1">
      <c r="A491" s="5">
        <v>483</v>
      </c>
      <c r="B491" s="2"/>
      <c r="C491" s="2" t="s">
        <v>588</v>
      </c>
      <c r="D491" s="1"/>
      <c r="E491" s="5">
        <v>2</v>
      </c>
      <c r="F491" s="1" t="s">
        <v>94</v>
      </c>
      <c r="G491" s="44">
        <v>160</v>
      </c>
      <c r="H491" s="191">
        <v>320</v>
      </c>
      <c r="I491" s="43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56"/>
      <c r="W491" s="56"/>
    </row>
    <row r="492" spans="1:23" ht="22.5" customHeight="1">
      <c r="A492" s="5">
        <v>484</v>
      </c>
      <c r="B492" s="2"/>
      <c r="C492" s="2" t="s">
        <v>595</v>
      </c>
      <c r="D492" s="1"/>
      <c r="E492" s="5">
        <v>2</v>
      </c>
      <c r="F492" s="1" t="s">
        <v>94</v>
      </c>
      <c r="G492" s="44">
        <v>200</v>
      </c>
      <c r="H492" s="191">
        <v>400</v>
      </c>
      <c r="I492" s="43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56"/>
      <c r="W492" s="56"/>
    </row>
    <row r="493" spans="1:23" ht="22.5" customHeight="1">
      <c r="A493" s="5">
        <v>485</v>
      </c>
      <c r="B493" s="2"/>
      <c r="C493" s="2" t="s">
        <v>44</v>
      </c>
      <c r="D493" s="1"/>
      <c r="E493" s="5">
        <v>5</v>
      </c>
      <c r="F493" s="1" t="s">
        <v>45</v>
      </c>
      <c r="G493" s="44">
        <v>35</v>
      </c>
      <c r="H493" s="191">
        <v>175</v>
      </c>
      <c r="I493" s="43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56"/>
      <c r="W493" s="56"/>
    </row>
    <row r="494" spans="1:23" ht="22.5" customHeight="1">
      <c r="A494" s="5">
        <v>486</v>
      </c>
      <c r="B494" s="2"/>
      <c r="C494" s="2" t="s">
        <v>46</v>
      </c>
      <c r="D494" s="1"/>
      <c r="E494" s="5">
        <v>5</v>
      </c>
      <c r="F494" s="1" t="s">
        <v>45</v>
      </c>
      <c r="G494" s="44">
        <v>50</v>
      </c>
      <c r="H494" s="191">
        <v>250</v>
      </c>
      <c r="I494" s="43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56"/>
      <c r="W494" s="56"/>
    </row>
    <row r="495" spans="1:23" ht="22.5" customHeight="1">
      <c r="A495" s="5">
        <v>487</v>
      </c>
      <c r="B495" s="2"/>
      <c r="C495" s="2" t="s">
        <v>390</v>
      </c>
      <c r="D495" s="1"/>
      <c r="E495" s="5">
        <v>5</v>
      </c>
      <c r="F495" s="1" t="s">
        <v>36</v>
      </c>
      <c r="G495" s="44">
        <v>100</v>
      </c>
      <c r="H495" s="191">
        <v>500</v>
      </c>
      <c r="I495" s="43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56"/>
      <c r="W495" s="56"/>
    </row>
    <row r="496" spans="1:23" ht="22.5" customHeight="1">
      <c r="A496" s="5">
        <v>488</v>
      </c>
      <c r="B496" s="2"/>
      <c r="C496" s="2" t="s">
        <v>604</v>
      </c>
      <c r="D496" s="1"/>
      <c r="E496" s="5">
        <v>9</v>
      </c>
      <c r="F496" s="1" t="s">
        <v>30</v>
      </c>
      <c r="G496" s="44">
        <v>25</v>
      </c>
      <c r="H496" s="191">
        <v>225</v>
      </c>
      <c r="I496" s="43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56"/>
      <c r="W496" s="56"/>
    </row>
    <row r="497" spans="1:23" ht="22.5" customHeight="1">
      <c r="A497" s="5">
        <v>489</v>
      </c>
      <c r="B497" s="2"/>
      <c r="C497" s="2" t="s">
        <v>391</v>
      </c>
      <c r="D497" s="1"/>
      <c r="E497" s="5">
        <v>10</v>
      </c>
      <c r="F497" s="1" t="s">
        <v>34</v>
      </c>
      <c r="G497" s="44">
        <v>35</v>
      </c>
      <c r="H497" s="191">
        <v>350</v>
      </c>
      <c r="I497" s="43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56"/>
      <c r="W497" s="56"/>
    </row>
    <row r="498" spans="1:23" ht="22.5" customHeight="1">
      <c r="A498" s="5">
        <v>490</v>
      </c>
      <c r="B498" s="2"/>
      <c r="C498" s="2" t="s">
        <v>39</v>
      </c>
      <c r="D498" s="1"/>
      <c r="E498" s="5">
        <v>10</v>
      </c>
      <c r="F498" s="1" t="s">
        <v>34</v>
      </c>
      <c r="G498" s="44">
        <v>45</v>
      </c>
      <c r="H498" s="191">
        <v>450</v>
      </c>
      <c r="I498" s="43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56"/>
      <c r="W498" s="56"/>
    </row>
    <row r="499" spans="1:23" ht="22.5" customHeight="1">
      <c r="A499" s="5">
        <v>491</v>
      </c>
      <c r="B499" s="3" t="s">
        <v>26</v>
      </c>
      <c r="C499" s="3" t="s">
        <v>571</v>
      </c>
      <c r="D499" s="26" t="s">
        <v>24</v>
      </c>
      <c r="E499" s="26"/>
      <c r="F499" s="26"/>
      <c r="G499" s="3"/>
      <c r="H499" s="192">
        <v>200000</v>
      </c>
      <c r="I499" s="3" t="s">
        <v>28</v>
      </c>
      <c r="J499" s="205"/>
      <c r="K499" s="205">
        <v>1</v>
      </c>
      <c r="L499" s="205"/>
      <c r="M499" s="205"/>
      <c r="N499" s="205">
        <v>1</v>
      </c>
      <c r="O499" s="205"/>
      <c r="P499" s="205"/>
      <c r="Q499" s="205">
        <v>1</v>
      </c>
      <c r="R499" s="205"/>
      <c r="S499" s="205"/>
      <c r="T499" s="205">
        <v>1</v>
      </c>
      <c r="U499" s="205"/>
      <c r="V499" s="58"/>
      <c r="W499" s="58"/>
    </row>
    <row r="500" spans="1:23" ht="22.5" customHeight="1">
      <c r="A500" s="5">
        <v>492</v>
      </c>
      <c r="B500" s="2"/>
      <c r="C500" s="2" t="s">
        <v>392</v>
      </c>
      <c r="D500" s="1"/>
      <c r="E500" s="5">
        <v>40</v>
      </c>
      <c r="F500" s="1" t="s">
        <v>34</v>
      </c>
      <c r="G500" s="44">
        <v>150</v>
      </c>
      <c r="H500" s="191">
        <v>6000</v>
      </c>
      <c r="I500" s="43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56"/>
      <c r="W500" s="56"/>
    </row>
    <row r="501" spans="1:23" ht="22.5" customHeight="1">
      <c r="A501" s="5">
        <v>493</v>
      </c>
      <c r="B501" s="2"/>
      <c r="C501" s="2" t="s">
        <v>62</v>
      </c>
      <c r="D501" s="1"/>
      <c r="E501" s="5">
        <v>44</v>
      </c>
      <c r="F501" s="1" t="s">
        <v>516</v>
      </c>
      <c r="G501" s="44">
        <v>500</v>
      </c>
      <c r="H501" s="191">
        <v>22000</v>
      </c>
      <c r="I501" s="43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56"/>
      <c r="W501" s="56"/>
    </row>
    <row r="502" spans="1:23" ht="22.5" customHeight="1">
      <c r="A502" s="5">
        <v>494</v>
      </c>
      <c r="B502" s="2"/>
      <c r="C502" s="2" t="s">
        <v>37</v>
      </c>
      <c r="D502" s="1"/>
      <c r="E502" s="5">
        <v>48</v>
      </c>
      <c r="F502" s="1" t="s">
        <v>139</v>
      </c>
      <c r="G502" s="44">
        <v>100</v>
      </c>
      <c r="H502" s="191">
        <v>4800</v>
      </c>
      <c r="I502" s="43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56"/>
      <c r="W502" s="56"/>
    </row>
    <row r="503" spans="1:23" ht="22.5" customHeight="1">
      <c r="A503" s="5">
        <v>495</v>
      </c>
      <c r="B503" s="2"/>
      <c r="C503" s="2" t="s">
        <v>38</v>
      </c>
      <c r="D503" s="1"/>
      <c r="E503" s="5">
        <v>40</v>
      </c>
      <c r="F503" s="1" t="s">
        <v>52</v>
      </c>
      <c r="G503" s="44">
        <v>50</v>
      </c>
      <c r="H503" s="191">
        <v>2000</v>
      </c>
      <c r="I503" s="43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56"/>
      <c r="W503" s="56"/>
    </row>
    <row r="504" spans="1:23" ht="22.5" customHeight="1">
      <c r="A504" s="5">
        <v>496</v>
      </c>
      <c r="B504" s="2"/>
      <c r="C504" s="2" t="s">
        <v>39</v>
      </c>
      <c r="D504" s="1"/>
      <c r="E504" s="5">
        <v>40</v>
      </c>
      <c r="F504" s="1" t="s">
        <v>139</v>
      </c>
      <c r="G504" s="44">
        <v>100</v>
      </c>
      <c r="H504" s="191">
        <v>4000</v>
      </c>
      <c r="I504" s="43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56"/>
      <c r="W504" s="56"/>
    </row>
    <row r="505" spans="1:23" ht="22.5" customHeight="1">
      <c r="A505" s="5">
        <v>497</v>
      </c>
      <c r="B505" s="2"/>
      <c r="C505" s="2" t="s">
        <v>40</v>
      </c>
      <c r="D505" s="1"/>
      <c r="E505" s="5">
        <v>40</v>
      </c>
      <c r="F505" s="1" t="s">
        <v>52</v>
      </c>
      <c r="G505" s="44">
        <v>60</v>
      </c>
      <c r="H505" s="191">
        <v>2400</v>
      </c>
      <c r="I505" s="43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56"/>
      <c r="W505" s="56"/>
    </row>
    <row r="506" spans="1:23" ht="22.5" customHeight="1">
      <c r="A506" s="5">
        <v>498</v>
      </c>
      <c r="B506" s="2"/>
      <c r="C506" s="2" t="s">
        <v>41</v>
      </c>
      <c r="D506" s="1"/>
      <c r="E506" s="5">
        <v>40</v>
      </c>
      <c r="F506" s="1" t="s">
        <v>52</v>
      </c>
      <c r="G506" s="44">
        <v>100</v>
      </c>
      <c r="H506" s="191">
        <v>4000</v>
      </c>
      <c r="I506" s="43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56"/>
      <c r="W506" s="56"/>
    </row>
    <row r="507" spans="1:23" ht="22.5" customHeight="1">
      <c r="A507" s="5">
        <v>499</v>
      </c>
      <c r="B507" s="2"/>
      <c r="C507" s="2" t="s">
        <v>59</v>
      </c>
      <c r="D507" s="1"/>
      <c r="E507" s="5">
        <v>40</v>
      </c>
      <c r="F507" s="1" t="s">
        <v>52</v>
      </c>
      <c r="G507" s="44">
        <v>50</v>
      </c>
      <c r="H507" s="191">
        <v>2000</v>
      </c>
      <c r="I507" s="43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56"/>
      <c r="W507" s="56"/>
    </row>
    <row r="508" spans="1:23" ht="22.5" customHeight="1">
      <c r="A508" s="5">
        <v>500</v>
      </c>
      <c r="B508" s="2"/>
      <c r="C508" s="2" t="s">
        <v>104</v>
      </c>
      <c r="D508" s="1"/>
      <c r="E508" s="5">
        <v>56</v>
      </c>
      <c r="F508" s="1" t="s">
        <v>516</v>
      </c>
      <c r="G508" s="44">
        <v>100</v>
      </c>
      <c r="H508" s="191">
        <v>5600</v>
      </c>
      <c r="I508" s="43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56"/>
      <c r="W508" s="56"/>
    </row>
    <row r="509" spans="1:23" ht="22.5" customHeight="1">
      <c r="A509" s="5">
        <v>501</v>
      </c>
      <c r="B509" s="2"/>
      <c r="C509" s="2" t="s">
        <v>374</v>
      </c>
      <c r="D509" s="1"/>
      <c r="E509" s="5">
        <v>40</v>
      </c>
      <c r="F509" s="1" t="s">
        <v>52</v>
      </c>
      <c r="G509" s="44">
        <v>20</v>
      </c>
      <c r="H509" s="191">
        <v>800</v>
      </c>
      <c r="I509" s="43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56"/>
      <c r="W509" s="56"/>
    </row>
    <row r="510" spans="1:23" ht="22.5" customHeight="1">
      <c r="A510" s="5">
        <v>502</v>
      </c>
      <c r="B510" s="2"/>
      <c r="C510" s="2" t="s">
        <v>32</v>
      </c>
      <c r="D510" s="1"/>
      <c r="E510" s="5">
        <v>40</v>
      </c>
      <c r="F510" s="1" t="s">
        <v>30</v>
      </c>
      <c r="G510" s="44">
        <v>90</v>
      </c>
      <c r="H510" s="191">
        <v>3600</v>
      </c>
      <c r="I510" s="43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56"/>
      <c r="W510" s="56"/>
    </row>
    <row r="511" spans="1:23" ht="22.5" customHeight="1">
      <c r="A511" s="5">
        <v>503</v>
      </c>
      <c r="B511" s="2"/>
      <c r="C511" s="2" t="s">
        <v>33</v>
      </c>
      <c r="D511" s="1"/>
      <c r="E511" s="5">
        <v>40</v>
      </c>
      <c r="F511" s="1" t="s">
        <v>30</v>
      </c>
      <c r="G511" s="44">
        <v>40</v>
      </c>
      <c r="H511" s="191">
        <v>1600</v>
      </c>
      <c r="I511" s="43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56"/>
      <c r="W511" s="56"/>
    </row>
    <row r="512" spans="1:23" ht="22.5" customHeight="1">
      <c r="A512" s="5">
        <v>504</v>
      </c>
      <c r="B512" s="2"/>
      <c r="C512" s="2" t="s">
        <v>629</v>
      </c>
      <c r="D512" s="1"/>
      <c r="E512" s="5">
        <v>40</v>
      </c>
      <c r="F512" s="1" t="s">
        <v>52</v>
      </c>
      <c r="G512" s="44">
        <v>60</v>
      </c>
      <c r="H512" s="191">
        <v>2400</v>
      </c>
      <c r="I512" s="43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56"/>
      <c r="W512" s="56"/>
    </row>
    <row r="513" spans="1:23" ht="22.5" customHeight="1">
      <c r="A513" s="5">
        <v>505</v>
      </c>
      <c r="B513" s="2"/>
      <c r="C513" s="2" t="s">
        <v>42</v>
      </c>
      <c r="D513" s="1"/>
      <c r="E513" s="5">
        <v>40</v>
      </c>
      <c r="F513" s="1" t="s">
        <v>543</v>
      </c>
      <c r="G513" s="44">
        <v>250</v>
      </c>
      <c r="H513" s="191">
        <v>10000</v>
      </c>
      <c r="I513" s="43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56"/>
      <c r="W513" s="56"/>
    </row>
    <row r="514" spans="1:23" ht="22.5" customHeight="1">
      <c r="A514" s="5">
        <v>506</v>
      </c>
      <c r="B514" s="2"/>
      <c r="C514" s="2" t="s">
        <v>46</v>
      </c>
      <c r="D514" s="1"/>
      <c r="E514" s="5">
        <v>40</v>
      </c>
      <c r="F514" s="1" t="s">
        <v>562</v>
      </c>
      <c r="G514" s="44">
        <v>50</v>
      </c>
      <c r="H514" s="191">
        <v>2000</v>
      </c>
      <c r="I514" s="43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56"/>
      <c r="W514" s="56"/>
    </row>
    <row r="515" spans="1:23" ht="22.5" customHeight="1">
      <c r="A515" s="5">
        <v>507</v>
      </c>
      <c r="B515" s="2"/>
      <c r="C515" s="2" t="s">
        <v>47</v>
      </c>
      <c r="D515" s="1"/>
      <c r="E515" s="5">
        <v>40</v>
      </c>
      <c r="F515" s="1" t="s">
        <v>139</v>
      </c>
      <c r="G515" s="44">
        <v>50</v>
      </c>
      <c r="H515" s="191">
        <v>2000</v>
      </c>
      <c r="I515" s="43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56"/>
      <c r="W515" s="56"/>
    </row>
    <row r="516" spans="1:23" ht="22.5" customHeight="1">
      <c r="A516" s="5">
        <v>508</v>
      </c>
      <c r="B516" s="2"/>
      <c r="C516" s="2" t="s">
        <v>606</v>
      </c>
      <c r="D516" s="1"/>
      <c r="E516" s="5">
        <v>40</v>
      </c>
      <c r="F516" s="1" t="s">
        <v>30</v>
      </c>
      <c r="G516" s="44">
        <v>50</v>
      </c>
      <c r="H516" s="191">
        <v>2000</v>
      </c>
      <c r="I516" s="43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56"/>
      <c r="W516" s="56"/>
    </row>
    <row r="517" spans="1:23" ht="22.5" customHeight="1">
      <c r="A517" s="5">
        <v>509</v>
      </c>
      <c r="B517" s="2"/>
      <c r="C517" s="2" t="s">
        <v>588</v>
      </c>
      <c r="D517" s="1"/>
      <c r="E517" s="5">
        <v>36</v>
      </c>
      <c r="F517" s="1" t="s">
        <v>94</v>
      </c>
      <c r="G517" s="44">
        <v>160</v>
      </c>
      <c r="H517" s="191">
        <v>5760</v>
      </c>
      <c r="I517" s="43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56"/>
      <c r="W517" s="56"/>
    </row>
    <row r="518" spans="1:23" ht="22.5" customHeight="1">
      <c r="A518" s="5">
        <v>510</v>
      </c>
      <c r="B518" s="2"/>
      <c r="C518" s="2" t="s">
        <v>596</v>
      </c>
      <c r="D518" s="1"/>
      <c r="E518" s="5">
        <v>40</v>
      </c>
      <c r="F518" s="1" t="s">
        <v>94</v>
      </c>
      <c r="G518" s="44">
        <v>180</v>
      </c>
      <c r="H518" s="191">
        <v>7200</v>
      </c>
      <c r="I518" s="43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56"/>
      <c r="W518" s="56"/>
    </row>
    <row r="519" spans="1:23" ht="22.5" customHeight="1">
      <c r="A519" s="5">
        <v>511</v>
      </c>
      <c r="B519" s="2"/>
      <c r="C519" s="2" t="s">
        <v>601</v>
      </c>
      <c r="D519" s="1"/>
      <c r="E519" s="5">
        <v>72</v>
      </c>
      <c r="F519" s="1" t="s">
        <v>34</v>
      </c>
      <c r="G519" s="44">
        <v>320</v>
      </c>
      <c r="H519" s="191">
        <v>23040</v>
      </c>
      <c r="I519" s="43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56"/>
      <c r="W519" s="56"/>
    </row>
    <row r="520" spans="1:23" ht="22.5" customHeight="1">
      <c r="A520" s="5">
        <v>512</v>
      </c>
      <c r="B520" s="2"/>
      <c r="C520" s="2" t="s">
        <v>602</v>
      </c>
      <c r="D520" s="1"/>
      <c r="E520" s="5">
        <v>72</v>
      </c>
      <c r="F520" s="1" t="s">
        <v>34</v>
      </c>
      <c r="G520" s="44">
        <v>350</v>
      </c>
      <c r="H520" s="191">
        <v>25200</v>
      </c>
      <c r="I520" s="43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56"/>
      <c r="W520" s="56"/>
    </row>
    <row r="521" spans="1:23" ht="22.5" customHeight="1">
      <c r="A521" s="5">
        <v>513</v>
      </c>
      <c r="B521" s="2"/>
      <c r="C521" s="2" t="s">
        <v>593</v>
      </c>
      <c r="D521" s="1"/>
      <c r="E521" s="5">
        <v>80</v>
      </c>
      <c r="F521" s="1" t="s">
        <v>36</v>
      </c>
      <c r="G521" s="44">
        <v>280</v>
      </c>
      <c r="H521" s="191">
        <v>22400</v>
      </c>
      <c r="I521" s="43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56"/>
      <c r="W521" s="56"/>
    </row>
    <row r="522" spans="1:23" ht="22.5" customHeight="1">
      <c r="A522" s="5">
        <v>514</v>
      </c>
      <c r="B522" s="2"/>
      <c r="C522" s="2" t="s">
        <v>594</v>
      </c>
      <c r="D522" s="1"/>
      <c r="E522" s="5">
        <v>80</v>
      </c>
      <c r="F522" s="1" t="s">
        <v>36</v>
      </c>
      <c r="G522" s="44">
        <v>320</v>
      </c>
      <c r="H522" s="191">
        <v>25600</v>
      </c>
      <c r="I522" s="43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56"/>
      <c r="W522" s="56"/>
    </row>
    <row r="523" spans="1:23" ht="22.5" customHeight="1">
      <c r="A523" s="5">
        <v>515</v>
      </c>
      <c r="B523" s="2"/>
      <c r="C523" s="2" t="s">
        <v>50</v>
      </c>
      <c r="D523" s="1"/>
      <c r="E523" s="5">
        <v>40</v>
      </c>
      <c r="F523" s="1" t="s">
        <v>52</v>
      </c>
      <c r="G523" s="44">
        <v>190</v>
      </c>
      <c r="H523" s="191">
        <v>7600</v>
      </c>
      <c r="I523" s="43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56"/>
      <c r="W523" s="56"/>
    </row>
    <row r="524" spans="1:23" ht="22.5" customHeight="1">
      <c r="A524" s="5">
        <v>516</v>
      </c>
      <c r="B524" s="2"/>
      <c r="C524" s="2" t="s">
        <v>380</v>
      </c>
      <c r="D524" s="1"/>
      <c r="E524" s="5">
        <v>40</v>
      </c>
      <c r="F524" s="1" t="s">
        <v>572</v>
      </c>
      <c r="G524" s="44">
        <v>150</v>
      </c>
      <c r="H524" s="191">
        <v>6000</v>
      </c>
      <c r="I524" s="43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56"/>
      <c r="W524" s="56"/>
    </row>
    <row r="525" spans="1:23" ht="22.5" customHeight="1">
      <c r="A525" s="5">
        <v>517</v>
      </c>
      <c r="B525" s="3" t="s">
        <v>26</v>
      </c>
      <c r="C525" s="3" t="s">
        <v>296</v>
      </c>
      <c r="D525" s="26" t="s">
        <v>24</v>
      </c>
      <c r="E525" s="26"/>
      <c r="F525" s="26"/>
      <c r="G525" s="3"/>
      <c r="H525" s="192">
        <v>40400</v>
      </c>
      <c r="I525" s="3" t="s">
        <v>28</v>
      </c>
      <c r="J525" s="39"/>
      <c r="K525" s="39">
        <v>1</v>
      </c>
      <c r="L525" s="39"/>
      <c r="M525" s="39"/>
      <c r="N525" s="39">
        <v>1</v>
      </c>
      <c r="O525" s="39"/>
      <c r="P525" s="39"/>
      <c r="Q525" s="39">
        <v>1</v>
      </c>
      <c r="R525" s="39"/>
      <c r="S525" s="39"/>
      <c r="T525" s="39">
        <v>1</v>
      </c>
      <c r="U525" s="39"/>
      <c r="V525" s="56"/>
      <c r="W525" s="56"/>
    </row>
    <row r="526" spans="1:23" ht="22.5" customHeight="1">
      <c r="A526" s="5">
        <v>518</v>
      </c>
      <c r="B526" s="2"/>
      <c r="C526" s="2" t="s">
        <v>392</v>
      </c>
      <c r="D526" s="1"/>
      <c r="E526" s="5">
        <v>40</v>
      </c>
      <c r="F526" s="1" t="s">
        <v>34</v>
      </c>
      <c r="G526" s="44">
        <v>150</v>
      </c>
      <c r="H526" s="191">
        <v>6000</v>
      </c>
      <c r="I526" s="43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56"/>
      <c r="W526" s="56"/>
    </row>
    <row r="527" spans="1:23" ht="22.5" customHeight="1">
      <c r="A527" s="5">
        <v>519</v>
      </c>
      <c r="B527" s="2"/>
      <c r="C527" s="2" t="s">
        <v>62</v>
      </c>
      <c r="D527" s="1"/>
      <c r="E527" s="5">
        <v>32</v>
      </c>
      <c r="F527" s="1" t="s">
        <v>36</v>
      </c>
      <c r="G527" s="44">
        <v>500</v>
      </c>
      <c r="H527" s="191">
        <v>16000</v>
      </c>
      <c r="I527" s="43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56"/>
      <c r="W527" s="56"/>
    </row>
    <row r="528" spans="1:23" ht="22.5" customHeight="1">
      <c r="A528" s="5">
        <v>520</v>
      </c>
      <c r="B528" s="2"/>
      <c r="C528" s="2" t="s">
        <v>37</v>
      </c>
      <c r="D528" s="1"/>
      <c r="E528" s="5">
        <v>40</v>
      </c>
      <c r="F528" s="1" t="s">
        <v>34</v>
      </c>
      <c r="G528" s="44">
        <v>100</v>
      </c>
      <c r="H528" s="191">
        <v>4000</v>
      </c>
      <c r="I528" s="43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56"/>
      <c r="W528" s="56"/>
    </row>
    <row r="529" spans="1:23" ht="22.5" customHeight="1">
      <c r="A529" s="5">
        <v>521</v>
      </c>
      <c r="B529" s="2"/>
      <c r="C529" s="2" t="s">
        <v>38</v>
      </c>
      <c r="D529" s="1"/>
      <c r="E529" s="5">
        <v>40</v>
      </c>
      <c r="F529" s="1" t="s">
        <v>30</v>
      </c>
      <c r="G529" s="44">
        <v>50</v>
      </c>
      <c r="H529" s="191">
        <v>2000</v>
      </c>
      <c r="I529" s="43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56"/>
      <c r="W529" s="56"/>
    </row>
    <row r="530" spans="1:23" ht="22.5" customHeight="1">
      <c r="A530" s="5">
        <v>522</v>
      </c>
      <c r="B530" s="2"/>
      <c r="C530" s="2" t="s">
        <v>39</v>
      </c>
      <c r="D530" s="1"/>
      <c r="E530" s="5">
        <v>40</v>
      </c>
      <c r="F530" s="1" t="s">
        <v>34</v>
      </c>
      <c r="G530" s="44">
        <v>100</v>
      </c>
      <c r="H530" s="191">
        <v>4000</v>
      </c>
      <c r="I530" s="43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56"/>
      <c r="W530" s="56"/>
    </row>
    <row r="531" spans="1:23" ht="22.5" customHeight="1">
      <c r="A531" s="5">
        <v>523</v>
      </c>
      <c r="B531" s="2"/>
      <c r="C531" s="2" t="s">
        <v>40</v>
      </c>
      <c r="D531" s="1"/>
      <c r="E531" s="5">
        <v>40</v>
      </c>
      <c r="F531" s="1" t="s">
        <v>30</v>
      </c>
      <c r="G531" s="44">
        <v>60</v>
      </c>
      <c r="H531" s="191">
        <v>2400</v>
      </c>
      <c r="I531" s="43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56"/>
      <c r="W531" s="56"/>
    </row>
    <row r="532" spans="1:23" ht="22.5" customHeight="1">
      <c r="A532" s="5">
        <v>524</v>
      </c>
      <c r="B532" s="2"/>
      <c r="C532" s="2" t="s">
        <v>41</v>
      </c>
      <c r="D532" s="1"/>
      <c r="E532" s="5">
        <v>40</v>
      </c>
      <c r="F532" s="1" t="s">
        <v>30</v>
      </c>
      <c r="G532" s="44">
        <v>100</v>
      </c>
      <c r="H532" s="191">
        <v>4000</v>
      </c>
      <c r="I532" s="43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56"/>
      <c r="W532" s="56"/>
    </row>
    <row r="533" spans="1:23" ht="22.5" customHeight="1">
      <c r="A533" s="5">
        <v>525</v>
      </c>
      <c r="B533" s="2"/>
      <c r="C533" s="2" t="s">
        <v>59</v>
      </c>
      <c r="D533" s="1"/>
      <c r="E533" s="5">
        <v>40</v>
      </c>
      <c r="F533" s="1" t="s">
        <v>30</v>
      </c>
      <c r="G533" s="44">
        <v>50</v>
      </c>
      <c r="H533" s="191">
        <v>2000</v>
      </c>
      <c r="I533" s="43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56"/>
      <c r="W533" s="56"/>
    </row>
    <row r="534" spans="1:23" ht="22.5" customHeight="1">
      <c r="A534" s="5">
        <v>526</v>
      </c>
      <c r="B534" s="3" t="s">
        <v>26</v>
      </c>
      <c r="C534" s="3" t="s">
        <v>400</v>
      </c>
      <c r="D534" s="26" t="s">
        <v>24</v>
      </c>
      <c r="E534" s="26"/>
      <c r="F534" s="26"/>
      <c r="G534" s="3"/>
      <c r="H534" s="192">
        <v>15000</v>
      </c>
      <c r="I534" s="3" t="s">
        <v>28</v>
      </c>
      <c r="J534" s="39"/>
      <c r="K534" s="39">
        <v>1</v>
      </c>
      <c r="L534" s="39"/>
      <c r="M534" s="39"/>
      <c r="N534" s="39">
        <v>1</v>
      </c>
      <c r="O534" s="39"/>
      <c r="P534" s="39"/>
      <c r="Q534" s="39">
        <v>1</v>
      </c>
      <c r="R534" s="39"/>
      <c r="S534" s="39"/>
      <c r="T534" s="39"/>
      <c r="U534" s="39"/>
      <c r="V534" s="56"/>
      <c r="W534" s="56"/>
    </row>
    <row r="535" spans="1:23" ht="22.5" customHeight="1">
      <c r="A535" s="5">
        <v>527</v>
      </c>
      <c r="B535" s="2"/>
      <c r="C535" s="2" t="s">
        <v>31</v>
      </c>
      <c r="D535" s="1"/>
      <c r="E535" s="5">
        <v>3</v>
      </c>
      <c r="F535" s="1" t="s">
        <v>30</v>
      </c>
      <c r="G535" s="44">
        <v>1000</v>
      </c>
      <c r="H535" s="191">
        <v>3000</v>
      </c>
      <c r="I535" s="43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56"/>
      <c r="W535" s="56"/>
    </row>
    <row r="536" spans="1:23" ht="22.5" customHeight="1">
      <c r="A536" s="5">
        <v>528</v>
      </c>
      <c r="B536" s="2"/>
      <c r="C536" s="2" t="s">
        <v>374</v>
      </c>
      <c r="D536" s="1"/>
      <c r="E536" s="5">
        <v>15</v>
      </c>
      <c r="F536" s="1" t="s">
        <v>30</v>
      </c>
      <c r="G536" s="44">
        <v>15</v>
      </c>
      <c r="H536" s="191">
        <v>225</v>
      </c>
      <c r="I536" s="43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56"/>
      <c r="W536" s="56"/>
    </row>
    <row r="537" spans="1:23" ht="22.5" customHeight="1">
      <c r="A537" s="5">
        <v>529</v>
      </c>
      <c r="B537" s="2"/>
      <c r="C537" s="2" t="s">
        <v>32</v>
      </c>
      <c r="D537" s="1"/>
      <c r="E537" s="5">
        <v>15</v>
      </c>
      <c r="F537" s="1" t="s">
        <v>30</v>
      </c>
      <c r="G537" s="44">
        <v>95</v>
      </c>
      <c r="H537" s="191">
        <v>1425</v>
      </c>
      <c r="I537" s="43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56"/>
      <c r="W537" s="56"/>
    </row>
    <row r="538" spans="1:23" ht="22.5" customHeight="1">
      <c r="A538" s="5">
        <v>530</v>
      </c>
      <c r="B538" s="2"/>
      <c r="C538" s="2" t="s">
        <v>33</v>
      </c>
      <c r="D538" s="1"/>
      <c r="E538" s="5">
        <v>15</v>
      </c>
      <c r="F538" s="1" t="s">
        <v>30</v>
      </c>
      <c r="G538" s="44">
        <v>45</v>
      </c>
      <c r="H538" s="191">
        <v>675</v>
      </c>
      <c r="I538" s="43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56"/>
      <c r="W538" s="56"/>
    </row>
    <row r="539" spans="1:23" ht="22.5" customHeight="1">
      <c r="A539" s="5">
        <v>531</v>
      </c>
      <c r="B539" s="2"/>
      <c r="C539" s="2" t="s">
        <v>629</v>
      </c>
      <c r="D539" s="1"/>
      <c r="E539" s="5">
        <v>15</v>
      </c>
      <c r="F539" s="1" t="s">
        <v>30</v>
      </c>
      <c r="G539" s="44">
        <v>60</v>
      </c>
      <c r="H539" s="191">
        <v>900</v>
      </c>
      <c r="I539" s="43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56"/>
      <c r="W539" s="56"/>
    </row>
    <row r="540" spans="1:23" ht="22.5" customHeight="1">
      <c r="A540" s="5">
        <v>532</v>
      </c>
      <c r="B540" s="2"/>
      <c r="C540" s="2" t="s">
        <v>392</v>
      </c>
      <c r="D540" s="1"/>
      <c r="E540" s="5">
        <v>15</v>
      </c>
      <c r="F540" s="1" t="s">
        <v>34</v>
      </c>
      <c r="G540" s="44">
        <v>175</v>
      </c>
      <c r="H540" s="191">
        <v>2625</v>
      </c>
      <c r="I540" s="43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56"/>
      <c r="W540" s="56"/>
    </row>
    <row r="541" spans="1:23" ht="22.5" customHeight="1">
      <c r="A541" s="5">
        <v>533</v>
      </c>
      <c r="B541" s="2"/>
      <c r="C541" s="2" t="s">
        <v>35</v>
      </c>
      <c r="D541" s="1"/>
      <c r="E541" s="5">
        <v>12</v>
      </c>
      <c r="F541" s="1" t="s">
        <v>36</v>
      </c>
      <c r="G541" s="44">
        <v>500</v>
      </c>
      <c r="H541" s="191">
        <v>6000</v>
      </c>
      <c r="I541" s="43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56"/>
      <c r="W541" s="56"/>
    </row>
    <row r="542" spans="1:23" ht="22.5" customHeight="1">
      <c r="A542" s="5">
        <v>534</v>
      </c>
      <c r="B542" s="2"/>
      <c r="C542" s="2" t="s">
        <v>37</v>
      </c>
      <c r="D542" s="1"/>
      <c r="E542" s="5">
        <v>3</v>
      </c>
      <c r="F542" s="1" t="s">
        <v>34</v>
      </c>
      <c r="G542" s="44">
        <v>50</v>
      </c>
      <c r="H542" s="191">
        <v>150</v>
      </c>
      <c r="I542" s="43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56"/>
      <c r="W542" s="56"/>
    </row>
    <row r="543" spans="1:23" ht="22.5" customHeight="1">
      <c r="A543" s="5">
        <v>535</v>
      </c>
      <c r="B543" s="3" t="s">
        <v>26</v>
      </c>
      <c r="C543" s="3" t="s">
        <v>428</v>
      </c>
      <c r="D543" s="26" t="s">
        <v>24</v>
      </c>
      <c r="E543" s="26"/>
      <c r="F543" s="26"/>
      <c r="G543" s="3"/>
      <c r="H543" s="192">
        <v>92000</v>
      </c>
      <c r="I543" s="3" t="s">
        <v>28</v>
      </c>
      <c r="J543" s="39">
        <v>1</v>
      </c>
      <c r="K543" s="39"/>
      <c r="L543" s="39"/>
      <c r="M543" s="39">
        <v>1</v>
      </c>
      <c r="N543" s="39"/>
      <c r="O543" s="39"/>
      <c r="P543" s="39"/>
      <c r="Q543" s="39"/>
      <c r="R543" s="39"/>
      <c r="S543" s="39"/>
      <c r="T543" s="39"/>
      <c r="U543" s="39"/>
      <c r="V543" s="56"/>
      <c r="W543" s="56"/>
    </row>
    <row r="544" spans="1:23" ht="22.5" customHeight="1">
      <c r="A544" s="5">
        <v>536</v>
      </c>
      <c r="B544" s="2"/>
      <c r="C544" s="2" t="s">
        <v>68</v>
      </c>
      <c r="D544" s="1"/>
      <c r="E544" s="5">
        <v>36</v>
      </c>
      <c r="F544" s="1" t="s">
        <v>407</v>
      </c>
      <c r="G544" s="44">
        <v>700</v>
      </c>
      <c r="H544" s="191">
        <v>25200</v>
      </c>
      <c r="I544" s="43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56"/>
      <c r="W544" s="56"/>
    </row>
    <row r="545" spans="1:23" ht="22.5" customHeight="1">
      <c r="A545" s="5">
        <v>537</v>
      </c>
      <c r="B545" s="2"/>
      <c r="C545" s="2" t="s">
        <v>374</v>
      </c>
      <c r="D545" s="1"/>
      <c r="E545" s="5">
        <v>20</v>
      </c>
      <c r="F545" s="1" t="s">
        <v>36</v>
      </c>
      <c r="G545" s="44">
        <v>100</v>
      </c>
      <c r="H545" s="191">
        <v>2000</v>
      </c>
      <c r="I545" s="43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56"/>
      <c r="W545" s="56"/>
    </row>
    <row r="546" spans="1:23" ht="22.5" customHeight="1">
      <c r="A546" s="5">
        <v>538</v>
      </c>
      <c r="B546" s="2"/>
      <c r="C546" s="2" t="s">
        <v>32</v>
      </c>
      <c r="D546" s="1"/>
      <c r="E546" s="5">
        <v>50</v>
      </c>
      <c r="F546" s="1" t="s">
        <v>30</v>
      </c>
      <c r="G546" s="44">
        <v>95</v>
      </c>
      <c r="H546" s="191">
        <v>4750</v>
      </c>
      <c r="I546" s="43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56"/>
      <c r="W546" s="56"/>
    </row>
    <row r="547" spans="1:23" ht="22.5" customHeight="1">
      <c r="A547" s="5">
        <v>539</v>
      </c>
      <c r="B547" s="2"/>
      <c r="C547" s="2" t="s">
        <v>33</v>
      </c>
      <c r="D547" s="1"/>
      <c r="E547" s="5">
        <v>62</v>
      </c>
      <c r="F547" s="1" t="s">
        <v>30</v>
      </c>
      <c r="G547" s="44">
        <v>45</v>
      </c>
      <c r="H547" s="191">
        <v>2790</v>
      </c>
      <c r="I547" s="43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56"/>
      <c r="W547" s="56"/>
    </row>
    <row r="548" spans="1:23" ht="22.5" customHeight="1">
      <c r="A548" s="5">
        <v>540</v>
      </c>
      <c r="B548" s="2"/>
      <c r="C548" s="2" t="s">
        <v>629</v>
      </c>
      <c r="D548" s="1"/>
      <c r="E548" s="5">
        <v>40</v>
      </c>
      <c r="F548" s="1" t="s">
        <v>30</v>
      </c>
      <c r="G548" s="44">
        <v>60</v>
      </c>
      <c r="H548" s="191">
        <v>2400</v>
      </c>
      <c r="I548" s="43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56"/>
      <c r="W548" s="56"/>
    </row>
    <row r="549" spans="1:23" ht="22.5" customHeight="1">
      <c r="A549" s="5">
        <v>541</v>
      </c>
      <c r="B549" s="2"/>
      <c r="C549" s="2" t="s">
        <v>392</v>
      </c>
      <c r="D549" s="1"/>
      <c r="E549" s="5">
        <v>40</v>
      </c>
      <c r="F549" s="1" t="s">
        <v>34</v>
      </c>
      <c r="G549" s="44">
        <v>175</v>
      </c>
      <c r="H549" s="191">
        <v>7000</v>
      </c>
      <c r="I549" s="43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56"/>
      <c r="W549" s="56"/>
    </row>
    <row r="550" spans="1:23" ht="22.5" customHeight="1">
      <c r="A550" s="5">
        <v>542</v>
      </c>
      <c r="B550" s="2"/>
      <c r="C550" s="2" t="s">
        <v>35</v>
      </c>
      <c r="D550" s="1"/>
      <c r="E550" s="5">
        <v>38</v>
      </c>
      <c r="F550" s="1" t="s">
        <v>36</v>
      </c>
      <c r="G550" s="44">
        <v>500</v>
      </c>
      <c r="H550" s="191">
        <v>19000</v>
      </c>
      <c r="I550" s="43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56"/>
      <c r="W550" s="56"/>
    </row>
    <row r="551" spans="1:23" ht="22.5" customHeight="1">
      <c r="A551" s="5">
        <v>543</v>
      </c>
      <c r="B551" s="2"/>
      <c r="C551" s="2" t="s">
        <v>37</v>
      </c>
      <c r="D551" s="1"/>
      <c r="E551" s="5">
        <v>152</v>
      </c>
      <c r="F551" s="1" t="s">
        <v>34</v>
      </c>
      <c r="G551" s="44">
        <v>100</v>
      </c>
      <c r="H551" s="191">
        <v>15200</v>
      </c>
      <c r="I551" s="43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56"/>
      <c r="W551" s="56"/>
    </row>
    <row r="552" spans="1:23" ht="22.5" customHeight="1">
      <c r="A552" s="5">
        <v>544</v>
      </c>
      <c r="B552" s="2"/>
      <c r="C552" s="2" t="s">
        <v>38</v>
      </c>
      <c r="D552" s="1"/>
      <c r="E552" s="5">
        <v>20</v>
      </c>
      <c r="F552" s="1" t="s">
        <v>34</v>
      </c>
      <c r="G552" s="44">
        <v>28</v>
      </c>
      <c r="H552" s="191">
        <v>560</v>
      </c>
      <c r="I552" s="43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56"/>
      <c r="W552" s="56"/>
    </row>
    <row r="553" spans="1:23" ht="22.5" customHeight="1">
      <c r="A553" s="5">
        <v>545</v>
      </c>
      <c r="B553" s="2"/>
      <c r="C553" s="2" t="s">
        <v>39</v>
      </c>
      <c r="D553" s="1"/>
      <c r="E553" s="5">
        <v>20</v>
      </c>
      <c r="F553" s="1" t="s">
        <v>34</v>
      </c>
      <c r="G553" s="44">
        <v>45</v>
      </c>
      <c r="H553" s="191">
        <v>900</v>
      </c>
      <c r="I553" s="43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56"/>
      <c r="W553" s="56"/>
    </row>
    <row r="554" spans="1:23" ht="22.5" customHeight="1">
      <c r="A554" s="5">
        <v>546</v>
      </c>
      <c r="B554" s="2"/>
      <c r="C554" s="2" t="s">
        <v>40</v>
      </c>
      <c r="D554" s="1"/>
      <c r="E554" s="5">
        <v>20</v>
      </c>
      <c r="F554" s="1" t="s">
        <v>30</v>
      </c>
      <c r="G554" s="44">
        <v>30</v>
      </c>
      <c r="H554" s="191">
        <v>600</v>
      </c>
      <c r="I554" s="43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56"/>
      <c r="W554" s="56"/>
    </row>
    <row r="555" spans="1:23" ht="22.5" customHeight="1">
      <c r="A555" s="5">
        <v>547</v>
      </c>
      <c r="B555" s="2"/>
      <c r="C555" s="2" t="s">
        <v>41</v>
      </c>
      <c r="D555" s="1"/>
      <c r="E555" s="5">
        <v>10</v>
      </c>
      <c r="F555" s="1" t="s">
        <v>30</v>
      </c>
      <c r="G555" s="44">
        <v>100</v>
      </c>
      <c r="H555" s="191">
        <v>1000</v>
      </c>
      <c r="I555" s="43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56"/>
      <c r="W555" s="56"/>
    </row>
    <row r="556" spans="1:23" ht="22.5" customHeight="1">
      <c r="A556" s="5">
        <v>548</v>
      </c>
      <c r="B556" s="2"/>
      <c r="C556" s="2" t="s">
        <v>42</v>
      </c>
      <c r="D556" s="1"/>
      <c r="E556" s="5">
        <v>16</v>
      </c>
      <c r="F556" s="1" t="s">
        <v>43</v>
      </c>
      <c r="G556" s="44">
        <v>100</v>
      </c>
      <c r="H556" s="191">
        <v>1600</v>
      </c>
      <c r="I556" s="43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56"/>
      <c r="W556" s="56"/>
    </row>
    <row r="557" spans="1:23" ht="22.5" customHeight="1">
      <c r="A557" s="5">
        <v>549</v>
      </c>
      <c r="B557" s="2"/>
      <c r="C557" s="2" t="s">
        <v>46</v>
      </c>
      <c r="D557" s="1"/>
      <c r="E557" s="5">
        <v>40</v>
      </c>
      <c r="F557" s="1" t="s">
        <v>45</v>
      </c>
      <c r="G557" s="44">
        <v>50</v>
      </c>
      <c r="H557" s="191">
        <v>2000</v>
      </c>
      <c r="I557" s="43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56"/>
      <c r="W557" s="56"/>
    </row>
    <row r="558" spans="1:23" ht="22.5" customHeight="1">
      <c r="A558" s="5">
        <v>550</v>
      </c>
      <c r="B558" s="2"/>
      <c r="C558" s="2" t="s">
        <v>47</v>
      </c>
      <c r="D558" s="1"/>
      <c r="E558" s="5">
        <v>20</v>
      </c>
      <c r="F558" s="1" t="s">
        <v>34</v>
      </c>
      <c r="G558" s="44">
        <v>50</v>
      </c>
      <c r="H558" s="191">
        <v>1000</v>
      </c>
      <c r="I558" s="43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56"/>
      <c r="W558" s="56"/>
    </row>
    <row r="559" spans="1:23" ht="22.5" customHeight="1">
      <c r="A559" s="5">
        <v>551</v>
      </c>
      <c r="B559" s="2"/>
      <c r="C559" s="2" t="s">
        <v>606</v>
      </c>
      <c r="D559" s="1"/>
      <c r="E559" s="5">
        <v>20</v>
      </c>
      <c r="F559" s="1" t="s">
        <v>30</v>
      </c>
      <c r="G559" s="44">
        <v>50</v>
      </c>
      <c r="H559" s="191">
        <v>1000</v>
      </c>
      <c r="I559" s="43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56"/>
      <c r="W559" s="56"/>
    </row>
    <row r="560" spans="1:23" ht="22.5" customHeight="1">
      <c r="A560" s="5">
        <v>552</v>
      </c>
      <c r="B560" s="2"/>
      <c r="C560" s="2" t="s">
        <v>63</v>
      </c>
      <c r="D560" s="1"/>
      <c r="E560" s="5">
        <v>2</v>
      </c>
      <c r="F560" s="1" t="s">
        <v>54</v>
      </c>
      <c r="G560" s="44">
        <v>2500</v>
      </c>
      <c r="H560" s="191">
        <v>5000</v>
      </c>
      <c r="I560" s="43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56"/>
      <c r="W560" s="56"/>
    </row>
    <row r="561" spans="1:23" ht="25.5">
      <c r="A561" s="5">
        <v>553</v>
      </c>
      <c r="B561" s="3" t="s">
        <v>26</v>
      </c>
      <c r="C561" s="3" t="s">
        <v>60</v>
      </c>
      <c r="D561" s="26" t="s">
        <v>24</v>
      </c>
      <c r="E561" s="26"/>
      <c r="F561" s="26"/>
      <c r="G561" s="3"/>
      <c r="H561" s="192">
        <v>15000</v>
      </c>
      <c r="I561" s="3" t="s">
        <v>28</v>
      </c>
      <c r="J561" s="39"/>
      <c r="K561" s="39"/>
      <c r="L561" s="39">
        <v>1</v>
      </c>
      <c r="M561" s="39"/>
      <c r="N561" s="39"/>
      <c r="O561" s="39"/>
      <c r="P561" s="39"/>
      <c r="Q561" s="39"/>
      <c r="R561" s="39"/>
      <c r="S561" s="39"/>
      <c r="T561" s="39"/>
      <c r="U561" s="39"/>
      <c r="V561" s="56"/>
      <c r="W561" s="56"/>
    </row>
    <row r="562" spans="1:23" ht="22.5" customHeight="1">
      <c r="A562" s="5">
        <v>554</v>
      </c>
      <c r="B562" s="2"/>
      <c r="C562" s="2" t="s">
        <v>31</v>
      </c>
      <c r="D562" s="1"/>
      <c r="E562" s="5">
        <v>4</v>
      </c>
      <c r="F562" s="1" t="s">
        <v>30</v>
      </c>
      <c r="G562" s="44">
        <v>1000</v>
      </c>
      <c r="H562" s="191">
        <v>4000</v>
      </c>
      <c r="I562" s="43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56"/>
      <c r="W562" s="56"/>
    </row>
    <row r="563" spans="1:23" ht="22.5" customHeight="1">
      <c r="A563" s="5">
        <v>555</v>
      </c>
      <c r="B563" s="2"/>
      <c r="C563" s="2" t="s">
        <v>429</v>
      </c>
      <c r="D563" s="1"/>
      <c r="E563" s="5">
        <v>2</v>
      </c>
      <c r="F563" s="1" t="s">
        <v>407</v>
      </c>
      <c r="G563" s="44">
        <v>2000</v>
      </c>
      <c r="H563" s="191">
        <v>4000</v>
      </c>
      <c r="I563" s="43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56"/>
      <c r="W563" s="56"/>
    </row>
    <row r="564" spans="1:23" ht="22.5" customHeight="1">
      <c r="A564" s="5">
        <v>556</v>
      </c>
      <c r="B564" s="2"/>
      <c r="C564" s="2" t="s">
        <v>32</v>
      </c>
      <c r="D564" s="1"/>
      <c r="E564" s="5">
        <v>10</v>
      </c>
      <c r="F564" s="1" t="s">
        <v>30</v>
      </c>
      <c r="G564" s="44">
        <v>90</v>
      </c>
      <c r="H564" s="191">
        <v>900</v>
      </c>
      <c r="I564" s="43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56"/>
      <c r="W564" s="56"/>
    </row>
    <row r="565" spans="1:23" ht="22.5" customHeight="1">
      <c r="A565" s="5">
        <v>557</v>
      </c>
      <c r="B565" s="2"/>
      <c r="C565" s="2" t="s">
        <v>33</v>
      </c>
      <c r="D565" s="1"/>
      <c r="E565" s="5">
        <v>10</v>
      </c>
      <c r="F565" s="1" t="s">
        <v>30</v>
      </c>
      <c r="G565" s="44">
        <v>40</v>
      </c>
      <c r="H565" s="191">
        <v>400</v>
      </c>
      <c r="I565" s="43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56"/>
      <c r="W565" s="56"/>
    </row>
    <row r="566" spans="1:23" ht="22.5" customHeight="1">
      <c r="A566" s="5">
        <v>558</v>
      </c>
      <c r="B566" s="2"/>
      <c r="C566" s="2" t="s">
        <v>392</v>
      </c>
      <c r="D566" s="1"/>
      <c r="E566" s="5">
        <v>10</v>
      </c>
      <c r="F566" s="1" t="s">
        <v>34</v>
      </c>
      <c r="G566" s="44">
        <v>170</v>
      </c>
      <c r="H566" s="191">
        <v>1700</v>
      </c>
      <c r="I566" s="43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56"/>
      <c r="W566" s="56"/>
    </row>
    <row r="567" spans="1:23" ht="22.5" customHeight="1">
      <c r="A567" s="5">
        <v>559</v>
      </c>
      <c r="B567" s="2"/>
      <c r="C567" s="2" t="s">
        <v>35</v>
      </c>
      <c r="D567" s="1"/>
      <c r="E567" s="5">
        <v>7</v>
      </c>
      <c r="F567" s="1" t="s">
        <v>36</v>
      </c>
      <c r="G567" s="44">
        <v>500</v>
      </c>
      <c r="H567" s="191">
        <v>3500</v>
      </c>
      <c r="I567" s="43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56"/>
      <c r="W567" s="56"/>
    </row>
    <row r="568" spans="1:23" ht="22.5" customHeight="1">
      <c r="A568" s="5">
        <v>560</v>
      </c>
      <c r="B568" s="2"/>
      <c r="C568" s="2" t="s">
        <v>37</v>
      </c>
      <c r="D568" s="1"/>
      <c r="E568" s="5">
        <v>10</v>
      </c>
      <c r="F568" s="1" t="s">
        <v>34</v>
      </c>
      <c r="G568" s="44">
        <v>50</v>
      </c>
      <c r="H568" s="191">
        <v>500</v>
      </c>
      <c r="I568" s="43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56"/>
      <c r="W568" s="56"/>
    </row>
    <row r="569" spans="1:23" ht="38.25">
      <c r="A569" s="5">
        <v>561</v>
      </c>
      <c r="B569" s="3" t="s">
        <v>26</v>
      </c>
      <c r="C569" s="3" t="s">
        <v>82</v>
      </c>
      <c r="D569" s="26" t="s">
        <v>24</v>
      </c>
      <c r="E569" s="26"/>
      <c r="F569" s="26"/>
      <c r="G569" s="3"/>
      <c r="H569" s="192">
        <v>7000</v>
      </c>
      <c r="I569" s="3" t="s">
        <v>28</v>
      </c>
      <c r="J569" s="39"/>
      <c r="K569" s="39"/>
      <c r="L569" s="39"/>
      <c r="M569" s="39"/>
      <c r="N569" s="39"/>
      <c r="O569" s="39"/>
      <c r="P569" s="39"/>
      <c r="Q569" s="39"/>
      <c r="R569" s="39">
        <v>1</v>
      </c>
      <c r="S569" s="39"/>
      <c r="T569" s="39"/>
      <c r="U569" s="39"/>
      <c r="V569" s="56"/>
      <c r="W569" s="56"/>
    </row>
    <row r="570" spans="1:23" ht="22.5" customHeight="1">
      <c r="A570" s="5">
        <v>562</v>
      </c>
      <c r="B570" s="2"/>
      <c r="C570" s="2" t="s">
        <v>70</v>
      </c>
      <c r="D570" s="1"/>
      <c r="E570" s="5">
        <v>1</v>
      </c>
      <c r="F570" s="1" t="s">
        <v>34</v>
      </c>
      <c r="G570" s="44">
        <v>100</v>
      </c>
      <c r="H570" s="191">
        <v>100</v>
      </c>
      <c r="I570" s="43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56"/>
      <c r="W570" s="56"/>
    </row>
    <row r="571" spans="1:23" ht="22.5" customHeight="1">
      <c r="A571" s="5">
        <v>563</v>
      </c>
      <c r="B571" s="2"/>
      <c r="C571" s="2" t="s">
        <v>71</v>
      </c>
      <c r="D571" s="1"/>
      <c r="E571" s="5">
        <v>1</v>
      </c>
      <c r="F571" s="1" t="s">
        <v>34</v>
      </c>
      <c r="G571" s="44">
        <v>100</v>
      </c>
      <c r="H571" s="191">
        <v>100</v>
      </c>
      <c r="I571" s="43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56"/>
      <c r="W571" s="56"/>
    </row>
    <row r="572" spans="1:23" ht="22.5" customHeight="1">
      <c r="A572" s="5">
        <v>564</v>
      </c>
      <c r="B572" s="2"/>
      <c r="C572" s="2" t="s">
        <v>392</v>
      </c>
      <c r="D572" s="1"/>
      <c r="E572" s="5">
        <v>2</v>
      </c>
      <c r="F572" s="1" t="s">
        <v>34</v>
      </c>
      <c r="G572" s="44">
        <v>175</v>
      </c>
      <c r="H572" s="191">
        <v>350</v>
      </c>
      <c r="I572" s="43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56"/>
      <c r="W572" s="56"/>
    </row>
    <row r="573" spans="1:23" ht="22.5" customHeight="1">
      <c r="A573" s="5">
        <v>565</v>
      </c>
      <c r="B573" s="2"/>
      <c r="C573" s="2" t="s">
        <v>62</v>
      </c>
      <c r="D573" s="1"/>
      <c r="E573" s="5">
        <v>8</v>
      </c>
      <c r="F573" s="1" t="s">
        <v>36</v>
      </c>
      <c r="G573" s="44">
        <v>500</v>
      </c>
      <c r="H573" s="191">
        <v>4000</v>
      </c>
      <c r="I573" s="43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56"/>
      <c r="W573" s="56"/>
    </row>
    <row r="574" spans="1:23" ht="22.5" customHeight="1">
      <c r="A574" s="5">
        <v>566</v>
      </c>
      <c r="B574" s="2"/>
      <c r="C574" s="2" t="s">
        <v>37</v>
      </c>
      <c r="D574" s="1"/>
      <c r="E574" s="5">
        <v>12</v>
      </c>
      <c r="F574" s="1" t="s">
        <v>34</v>
      </c>
      <c r="G574" s="44">
        <v>50</v>
      </c>
      <c r="H574" s="191">
        <v>600</v>
      </c>
      <c r="I574" s="43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56"/>
      <c r="W574" s="56"/>
    </row>
    <row r="575" spans="1:23" ht="22.5" customHeight="1">
      <c r="A575" s="5">
        <v>567</v>
      </c>
      <c r="B575" s="2"/>
      <c r="C575" s="2" t="s">
        <v>38</v>
      </c>
      <c r="D575" s="1"/>
      <c r="E575" s="5">
        <v>13</v>
      </c>
      <c r="F575" s="1" t="s">
        <v>34</v>
      </c>
      <c r="G575" s="44">
        <v>30</v>
      </c>
      <c r="H575" s="191">
        <v>390</v>
      </c>
      <c r="I575" s="43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56"/>
      <c r="W575" s="56"/>
    </row>
    <row r="576" spans="1:23" ht="22.5" customHeight="1">
      <c r="A576" s="5">
        <v>568</v>
      </c>
      <c r="B576" s="2"/>
      <c r="C576" s="2" t="s">
        <v>39</v>
      </c>
      <c r="D576" s="1"/>
      <c r="E576" s="5">
        <v>12</v>
      </c>
      <c r="F576" s="1" t="s">
        <v>34</v>
      </c>
      <c r="G576" s="44">
        <v>45</v>
      </c>
      <c r="H576" s="191">
        <v>540</v>
      </c>
      <c r="I576" s="43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56"/>
      <c r="W576" s="56"/>
    </row>
    <row r="577" spans="1:23" ht="22.5" customHeight="1">
      <c r="A577" s="5">
        <v>569</v>
      </c>
      <c r="B577" s="2"/>
      <c r="C577" s="2" t="s">
        <v>40</v>
      </c>
      <c r="D577" s="1"/>
      <c r="E577" s="5">
        <v>2</v>
      </c>
      <c r="F577" s="1" t="s">
        <v>61</v>
      </c>
      <c r="G577" s="44">
        <v>60</v>
      </c>
      <c r="H577" s="191">
        <v>120</v>
      </c>
      <c r="I577" s="43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56"/>
      <c r="W577" s="56"/>
    </row>
    <row r="578" spans="1:23" ht="22.5" customHeight="1">
      <c r="A578" s="5">
        <v>570</v>
      </c>
      <c r="B578" s="2"/>
      <c r="C578" s="2" t="s">
        <v>59</v>
      </c>
      <c r="D578" s="1"/>
      <c r="E578" s="5">
        <v>1</v>
      </c>
      <c r="F578" s="1" t="s">
        <v>61</v>
      </c>
      <c r="G578" s="44">
        <v>50</v>
      </c>
      <c r="H578" s="191">
        <v>50</v>
      </c>
      <c r="I578" s="43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56"/>
      <c r="W578" s="56"/>
    </row>
    <row r="579" spans="1:23" ht="22.5" customHeight="1">
      <c r="A579" s="5">
        <v>571</v>
      </c>
      <c r="B579" s="2"/>
      <c r="C579" s="2" t="s">
        <v>42</v>
      </c>
      <c r="D579" s="1"/>
      <c r="E579" s="5">
        <v>1</v>
      </c>
      <c r="F579" s="1" t="s">
        <v>75</v>
      </c>
      <c r="G579" s="44">
        <v>250</v>
      </c>
      <c r="H579" s="191">
        <v>250</v>
      </c>
      <c r="I579" s="43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56"/>
      <c r="W579" s="56"/>
    </row>
    <row r="580" spans="1:23" ht="22.5" customHeight="1">
      <c r="A580" s="5">
        <v>572</v>
      </c>
      <c r="B580" s="2"/>
      <c r="C580" s="2" t="s">
        <v>47</v>
      </c>
      <c r="D580" s="1"/>
      <c r="E580" s="5">
        <v>5</v>
      </c>
      <c r="F580" s="1" t="s">
        <v>34</v>
      </c>
      <c r="G580" s="44">
        <v>100</v>
      </c>
      <c r="H580" s="191">
        <v>500</v>
      </c>
      <c r="I580" s="43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56"/>
      <c r="W580" s="56"/>
    </row>
    <row r="581" spans="1:23" ht="25.5">
      <c r="A581" s="5">
        <v>573</v>
      </c>
      <c r="B581" s="3" t="s">
        <v>26</v>
      </c>
      <c r="C581" s="3" t="s">
        <v>48</v>
      </c>
      <c r="D581" s="26" t="s">
        <v>24</v>
      </c>
      <c r="E581" s="26"/>
      <c r="F581" s="26"/>
      <c r="G581" s="3"/>
      <c r="H581" s="192">
        <v>379040</v>
      </c>
      <c r="I581" s="3" t="s">
        <v>28</v>
      </c>
      <c r="J581" s="39"/>
      <c r="K581" s="39">
        <v>1</v>
      </c>
      <c r="L581" s="39"/>
      <c r="M581" s="39"/>
      <c r="N581" s="39"/>
      <c r="O581" s="39"/>
      <c r="P581" s="39"/>
      <c r="Q581" s="39">
        <v>1</v>
      </c>
      <c r="R581" s="39"/>
      <c r="S581" s="39"/>
      <c r="T581" s="39"/>
      <c r="U581" s="39"/>
      <c r="V581" s="56"/>
      <c r="W581" s="56"/>
    </row>
    <row r="582" spans="1:23" ht="22.5" customHeight="1">
      <c r="A582" s="5">
        <v>574</v>
      </c>
      <c r="B582" s="2"/>
      <c r="C582" s="2" t="s">
        <v>63</v>
      </c>
      <c r="D582" s="1"/>
      <c r="E582" s="5">
        <v>42</v>
      </c>
      <c r="F582" s="1" t="s">
        <v>54</v>
      </c>
      <c r="G582" s="44">
        <v>2500</v>
      </c>
      <c r="H582" s="191">
        <v>105000</v>
      </c>
      <c r="I582" s="43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56"/>
      <c r="W582" s="56"/>
    </row>
    <row r="583" spans="1:23" ht="22.5" customHeight="1">
      <c r="A583" s="5">
        <v>575</v>
      </c>
      <c r="B583" s="2"/>
      <c r="C583" s="2" t="s">
        <v>31</v>
      </c>
      <c r="D583" s="1"/>
      <c r="E583" s="5">
        <v>40</v>
      </c>
      <c r="F583" s="1" t="s">
        <v>30</v>
      </c>
      <c r="G583" s="44">
        <v>1000</v>
      </c>
      <c r="H583" s="191">
        <v>40000</v>
      </c>
      <c r="I583" s="43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56"/>
      <c r="W583" s="56"/>
    </row>
    <row r="584" spans="1:23" ht="22.5" customHeight="1">
      <c r="A584" s="5">
        <v>576</v>
      </c>
      <c r="B584" s="2"/>
      <c r="C584" s="2" t="s">
        <v>406</v>
      </c>
      <c r="D584" s="1"/>
      <c r="E584" s="5">
        <v>40</v>
      </c>
      <c r="F584" s="1" t="s">
        <v>407</v>
      </c>
      <c r="G584" s="44">
        <v>339</v>
      </c>
      <c r="H584" s="191">
        <v>13560</v>
      </c>
      <c r="I584" s="43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56"/>
      <c r="W584" s="56"/>
    </row>
    <row r="585" spans="1:23" ht="22.5" customHeight="1">
      <c r="A585" s="5">
        <v>577</v>
      </c>
      <c r="B585" s="2"/>
      <c r="C585" s="2" t="s">
        <v>408</v>
      </c>
      <c r="D585" s="1"/>
      <c r="E585" s="5">
        <v>40</v>
      </c>
      <c r="F585" s="1" t="s">
        <v>407</v>
      </c>
      <c r="G585" s="44">
        <v>310</v>
      </c>
      <c r="H585" s="191">
        <v>12400</v>
      </c>
      <c r="I585" s="43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56"/>
      <c r="W585" s="56"/>
    </row>
    <row r="586" spans="1:23" ht="22.5" customHeight="1">
      <c r="A586" s="5">
        <v>578</v>
      </c>
      <c r="B586" s="2"/>
      <c r="C586" s="2" t="s">
        <v>409</v>
      </c>
      <c r="D586" s="1"/>
      <c r="E586" s="5">
        <v>40</v>
      </c>
      <c r="F586" s="1" t="s">
        <v>407</v>
      </c>
      <c r="G586" s="44">
        <v>300</v>
      </c>
      <c r="H586" s="191">
        <v>12000</v>
      </c>
      <c r="I586" s="43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56"/>
      <c r="W586" s="56"/>
    </row>
    <row r="587" spans="1:23" ht="22.5" customHeight="1">
      <c r="A587" s="5">
        <v>579</v>
      </c>
      <c r="B587" s="2"/>
      <c r="C587" s="2" t="s">
        <v>32</v>
      </c>
      <c r="D587" s="1"/>
      <c r="E587" s="5">
        <v>240</v>
      </c>
      <c r="F587" s="1" t="s">
        <v>30</v>
      </c>
      <c r="G587" s="44">
        <v>95</v>
      </c>
      <c r="H587" s="191">
        <v>22800</v>
      </c>
      <c r="I587" s="43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56"/>
      <c r="W587" s="56"/>
    </row>
    <row r="588" spans="1:23" ht="22.5" customHeight="1">
      <c r="A588" s="5">
        <v>580</v>
      </c>
      <c r="B588" s="2"/>
      <c r="C588" s="2" t="s">
        <v>33</v>
      </c>
      <c r="D588" s="1"/>
      <c r="E588" s="5">
        <v>240</v>
      </c>
      <c r="F588" s="1" t="s">
        <v>30</v>
      </c>
      <c r="G588" s="44">
        <v>45</v>
      </c>
      <c r="H588" s="191">
        <v>10800</v>
      </c>
      <c r="I588" s="43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56"/>
      <c r="W588" s="56"/>
    </row>
    <row r="589" spans="1:23" ht="22.5" customHeight="1">
      <c r="A589" s="5">
        <v>581</v>
      </c>
      <c r="B589" s="2"/>
      <c r="C589" s="2" t="s">
        <v>629</v>
      </c>
      <c r="D589" s="1"/>
      <c r="E589" s="5">
        <v>238</v>
      </c>
      <c r="F589" s="1" t="s">
        <v>30</v>
      </c>
      <c r="G589" s="44">
        <v>60</v>
      </c>
      <c r="H589" s="191">
        <v>14280</v>
      </c>
      <c r="I589" s="43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56"/>
      <c r="W589" s="56"/>
    </row>
    <row r="590" spans="1:23" ht="22.5" customHeight="1">
      <c r="A590" s="5">
        <v>582</v>
      </c>
      <c r="B590" s="2"/>
      <c r="C590" s="2" t="s">
        <v>392</v>
      </c>
      <c r="D590" s="1"/>
      <c r="E590" s="5">
        <v>240</v>
      </c>
      <c r="F590" s="1" t="s">
        <v>34</v>
      </c>
      <c r="G590" s="44">
        <v>175</v>
      </c>
      <c r="H590" s="191">
        <v>42000</v>
      </c>
      <c r="I590" s="43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56"/>
      <c r="W590" s="56"/>
    </row>
    <row r="591" spans="1:23" ht="22.5" customHeight="1">
      <c r="A591" s="5">
        <v>583</v>
      </c>
      <c r="B591" s="2"/>
      <c r="C591" s="2" t="s">
        <v>35</v>
      </c>
      <c r="D591" s="1"/>
      <c r="E591" s="5">
        <v>100</v>
      </c>
      <c r="F591" s="1" t="s">
        <v>36</v>
      </c>
      <c r="G591" s="44">
        <v>500</v>
      </c>
      <c r="H591" s="191">
        <v>50000</v>
      </c>
      <c r="I591" s="43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56"/>
      <c r="W591" s="56"/>
    </row>
    <row r="592" spans="1:23" ht="22.5" customHeight="1">
      <c r="A592" s="5">
        <v>584</v>
      </c>
      <c r="B592" s="2"/>
      <c r="C592" s="2" t="s">
        <v>37</v>
      </c>
      <c r="D592" s="1"/>
      <c r="E592" s="5">
        <v>640</v>
      </c>
      <c r="F592" s="1" t="s">
        <v>34</v>
      </c>
      <c r="G592" s="44">
        <v>50</v>
      </c>
      <c r="H592" s="191">
        <v>32000</v>
      </c>
      <c r="I592" s="43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56"/>
      <c r="W592" s="56"/>
    </row>
    <row r="593" spans="1:23" ht="22.5" customHeight="1">
      <c r="A593" s="5">
        <v>585</v>
      </c>
      <c r="B593" s="2"/>
      <c r="C593" s="2" t="s">
        <v>410</v>
      </c>
      <c r="D593" s="1"/>
      <c r="E593" s="5">
        <v>242</v>
      </c>
      <c r="F593" s="1" t="s">
        <v>34</v>
      </c>
      <c r="G593" s="44">
        <v>100</v>
      </c>
      <c r="H593" s="191">
        <v>24200</v>
      </c>
      <c r="I593" s="43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56"/>
      <c r="W593" s="56"/>
    </row>
    <row r="594" spans="1:23" ht="38.25">
      <c r="A594" s="5">
        <v>586</v>
      </c>
      <c r="B594" s="3" t="s">
        <v>26</v>
      </c>
      <c r="C594" s="3" t="s">
        <v>77</v>
      </c>
      <c r="D594" s="26" t="s">
        <v>24</v>
      </c>
      <c r="E594" s="26"/>
      <c r="F594" s="26"/>
      <c r="G594" s="3"/>
      <c r="H594" s="192">
        <v>6000</v>
      </c>
      <c r="I594" s="3" t="s">
        <v>28</v>
      </c>
      <c r="J594" s="39"/>
      <c r="K594" s="39"/>
      <c r="L594" s="39"/>
      <c r="M594" s="39">
        <v>1</v>
      </c>
      <c r="N594" s="39"/>
      <c r="O594" s="39"/>
      <c r="P594" s="39"/>
      <c r="Q594" s="39"/>
      <c r="R594" s="39"/>
      <c r="S594" s="39"/>
      <c r="T594" s="39"/>
      <c r="U594" s="39"/>
      <c r="V594" s="56"/>
      <c r="W594" s="56"/>
    </row>
    <row r="595" spans="1:23" ht="22.5" customHeight="1">
      <c r="A595" s="5">
        <v>587</v>
      </c>
      <c r="B595" s="2"/>
      <c r="C595" s="2" t="s">
        <v>70</v>
      </c>
      <c r="D595" s="1"/>
      <c r="E595" s="5">
        <v>3</v>
      </c>
      <c r="F595" s="1" t="s">
        <v>34</v>
      </c>
      <c r="G595" s="44">
        <v>100</v>
      </c>
      <c r="H595" s="191">
        <v>300</v>
      </c>
      <c r="I595" s="43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56"/>
      <c r="W595" s="56"/>
    </row>
    <row r="596" spans="1:23" ht="22.5" customHeight="1">
      <c r="A596" s="5">
        <v>588</v>
      </c>
      <c r="B596" s="2"/>
      <c r="C596" s="2" t="s">
        <v>71</v>
      </c>
      <c r="D596" s="1"/>
      <c r="E596" s="5">
        <v>3</v>
      </c>
      <c r="F596" s="1" t="s">
        <v>34</v>
      </c>
      <c r="G596" s="44">
        <v>100</v>
      </c>
      <c r="H596" s="191">
        <v>300</v>
      </c>
      <c r="I596" s="43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56"/>
      <c r="W596" s="56"/>
    </row>
    <row r="597" spans="1:23" ht="22.5" customHeight="1">
      <c r="A597" s="5">
        <v>589</v>
      </c>
      <c r="B597" s="2"/>
      <c r="C597" s="2" t="s">
        <v>392</v>
      </c>
      <c r="D597" s="1"/>
      <c r="E597" s="5">
        <v>2</v>
      </c>
      <c r="F597" s="1" t="s">
        <v>34</v>
      </c>
      <c r="G597" s="44">
        <v>175</v>
      </c>
      <c r="H597" s="191">
        <v>350</v>
      </c>
      <c r="I597" s="43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56"/>
      <c r="W597" s="56"/>
    </row>
    <row r="598" spans="1:23" ht="22.5" customHeight="1">
      <c r="A598" s="5">
        <v>590</v>
      </c>
      <c r="B598" s="2"/>
      <c r="C598" s="2" t="s">
        <v>62</v>
      </c>
      <c r="D598" s="1"/>
      <c r="E598" s="5">
        <v>3</v>
      </c>
      <c r="F598" s="1" t="s">
        <v>36</v>
      </c>
      <c r="G598" s="44">
        <v>500</v>
      </c>
      <c r="H598" s="191">
        <v>1500</v>
      </c>
      <c r="I598" s="43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56"/>
      <c r="W598" s="56"/>
    </row>
    <row r="599" spans="1:23" ht="22.5" customHeight="1">
      <c r="A599" s="5">
        <v>591</v>
      </c>
      <c r="B599" s="2"/>
      <c r="C599" s="2" t="s">
        <v>37</v>
      </c>
      <c r="D599" s="1"/>
      <c r="E599" s="5">
        <v>41</v>
      </c>
      <c r="F599" s="1" t="s">
        <v>34</v>
      </c>
      <c r="G599" s="44">
        <v>50</v>
      </c>
      <c r="H599" s="191">
        <v>2050</v>
      </c>
      <c r="I599" s="43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56"/>
      <c r="W599" s="56"/>
    </row>
    <row r="600" spans="1:23" ht="22.5" customHeight="1">
      <c r="A600" s="5">
        <v>592</v>
      </c>
      <c r="B600" s="2"/>
      <c r="C600" s="2" t="s">
        <v>38</v>
      </c>
      <c r="D600" s="1"/>
      <c r="E600" s="5">
        <v>3</v>
      </c>
      <c r="F600" s="1" t="s">
        <v>34</v>
      </c>
      <c r="G600" s="44">
        <v>30</v>
      </c>
      <c r="H600" s="191">
        <v>90</v>
      </c>
      <c r="I600" s="43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56"/>
      <c r="W600" s="56"/>
    </row>
    <row r="601" spans="1:23" ht="22.5" customHeight="1">
      <c r="A601" s="5">
        <v>593</v>
      </c>
      <c r="B601" s="2"/>
      <c r="C601" s="2" t="s">
        <v>39</v>
      </c>
      <c r="D601" s="1"/>
      <c r="E601" s="5">
        <v>2</v>
      </c>
      <c r="F601" s="1" t="s">
        <v>34</v>
      </c>
      <c r="G601" s="44">
        <v>45</v>
      </c>
      <c r="H601" s="191">
        <v>90</v>
      </c>
      <c r="I601" s="43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56"/>
      <c r="W601" s="56"/>
    </row>
    <row r="602" spans="1:23" ht="22.5" customHeight="1">
      <c r="A602" s="5">
        <v>594</v>
      </c>
      <c r="B602" s="2"/>
      <c r="C602" s="2" t="s">
        <v>40</v>
      </c>
      <c r="D602" s="1"/>
      <c r="E602" s="5">
        <v>2</v>
      </c>
      <c r="F602" s="1" t="s">
        <v>30</v>
      </c>
      <c r="G602" s="44">
        <v>60</v>
      </c>
      <c r="H602" s="191">
        <v>120</v>
      </c>
      <c r="I602" s="43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56"/>
      <c r="W602" s="56"/>
    </row>
    <row r="603" spans="1:23" ht="22.5" customHeight="1">
      <c r="A603" s="5">
        <v>595</v>
      </c>
      <c r="B603" s="2"/>
      <c r="C603" s="2" t="s">
        <v>72</v>
      </c>
      <c r="D603" s="1"/>
      <c r="E603" s="5">
        <v>1</v>
      </c>
      <c r="F603" s="1" t="s">
        <v>73</v>
      </c>
      <c r="G603" s="44">
        <v>150</v>
      </c>
      <c r="H603" s="191">
        <v>150</v>
      </c>
      <c r="I603" s="43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56"/>
      <c r="W603" s="56"/>
    </row>
    <row r="604" spans="1:23" ht="22.5" customHeight="1">
      <c r="A604" s="5">
        <v>596</v>
      </c>
      <c r="B604" s="2"/>
      <c r="C604" s="2" t="s">
        <v>74</v>
      </c>
      <c r="D604" s="1"/>
      <c r="E604" s="5">
        <v>1</v>
      </c>
      <c r="F604" s="1" t="s">
        <v>73</v>
      </c>
      <c r="G604" s="44">
        <v>150</v>
      </c>
      <c r="H604" s="191">
        <v>150</v>
      </c>
      <c r="I604" s="43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56"/>
      <c r="W604" s="56"/>
    </row>
    <row r="605" spans="1:23" ht="22.5" customHeight="1">
      <c r="A605" s="5">
        <v>597</v>
      </c>
      <c r="B605" s="2"/>
      <c r="C605" s="2" t="s">
        <v>59</v>
      </c>
      <c r="D605" s="1"/>
      <c r="E605" s="5">
        <v>1</v>
      </c>
      <c r="F605" s="1" t="s">
        <v>30</v>
      </c>
      <c r="G605" s="44">
        <v>50</v>
      </c>
      <c r="H605" s="191">
        <v>50</v>
      </c>
      <c r="I605" s="43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56"/>
      <c r="W605" s="56"/>
    </row>
    <row r="606" spans="1:23" ht="22.5" customHeight="1">
      <c r="A606" s="5">
        <v>598</v>
      </c>
      <c r="B606" s="2"/>
      <c r="C606" s="2" t="s">
        <v>42</v>
      </c>
      <c r="D606" s="1"/>
      <c r="E606" s="5">
        <v>1</v>
      </c>
      <c r="F606" s="1" t="s">
        <v>75</v>
      </c>
      <c r="G606" s="44">
        <v>250</v>
      </c>
      <c r="H606" s="191">
        <v>250</v>
      </c>
      <c r="I606" s="43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56"/>
      <c r="W606" s="56"/>
    </row>
    <row r="607" spans="1:23" ht="22.5" customHeight="1">
      <c r="A607" s="5">
        <v>599</v>
      </c>
      <c r="B607" s="2"/>
      <c r="C607" s="2" t="s">
        <v>363</v>
      </c>
      <c r="D607" s="1"/>
      <c r="E607" s="5">
        <v>2</v>
      </c>
      <c r="F607" s="1" t="s">
        <v>54</v>
      </c>
      <c r="G607" s="44">
        <v>150</v>
      </c>
      <c r="H607" s="191">
        <v>300</v>
      </c>
      <c r="I607" s="43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56"/>
      <c r="W607" s="56"/>
    </row>
    <row r="608" spans="1:23" ht="22.5" customHeight="1">
      <c r="A608" s="5">
        <v>600</v>
      </c>
      <c r="B608" s="2"/>
      <c r="C608" s="2" t="s">
        <v>46</v>
      </c>
      <c r="D608" s="1"/>
      <c r="E608" s="5">
        <v>2</v>
      </c>
      <c r="F608" s="1" t="s">
        <v>54</v>
      </c>
      <c r="G608" s="44">
        <v>50</v>
      </c>
      <c r="H608" s="191">
        <v>100</v>
      </c>
      <c r="I608" s="43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56"/>
      <c r="W608" s="56"/>
    </row>
    <row r="609" spans="1:23" ht="22.5" customHeight="1">
      <c r="A609" s="5">
        <v>601</v>
      </c>
      <c r="B609" s="2"/>
      <c r="C609" s="2" t="s">
        <v>47</v>
      </c>
      <c r="D609" s="1"/>
      <c r="E609" s="5">
        <v>2</v>
      </c>
      <c r="F609" s="1" t="s">
        <v>34</v>
      </c>
      <c r="G609" s="44">
        <v>100</v>
      </c>
      <c r="H609" s="191">
        <v>200</v>
      </c>
      <c r="I609" s="43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56"/>
      <c r="W609" s="56"/>
    </row>
    <row r="610" spans="1:23" ht="25.5">
      <c r="A610" s="5">
        <v>602</v>
      </c>
      <c r="B610" s="3" t="s">
        <v>26</v>
      </c>
      <c r="C610" s="3" t="s">
        <v>411</v>
      </c>
      <c r="D610" s="26" t="s">
        <v>24</v>
      </c>
      <c r="E610" s="26"/>
      <c r="F610" s="26"/>
      <c r="G610" s="3"/>
      <c r="H610" s="192">
        <v>330000</v>
      </c>
      <c r="I610" s="3" t="s">
        <v>28</v>
      </c>
      <c r="J610" s="39"/>
      <c r="K610" s="39">
        <v>1</v>
      </c>
      <c r="L610" s="39"/>
      <c r="M610" s="39"/>
      <c r="N610" s="39">
        <v>1</v>
      </c>
      <c r="O610" s="39"/>
      <c r="P610" s="39"/>
      <c r="Q610" s="39">
        <v>1</v>
      </c>
      <c r="R610" s="39"/>
      <c r="S610" s="39"/>
      <c r="T610" s="39">
        <v>1</v>
      </c>
      <c r="U610" s="39"/>
      <c r="V610" s="56"/>
      <c r="W610" s="56"/>
    </row>
    <row r="611" spans="1:23" ht="22.5" customHeight="1">
      <c r="A611" s="5">
        <v>603</v>
      </c>
      <c r="B611" s="2"/>
      <c r="C611" s="2" t="s">
        <v>374</v>
      </c>
      <c r="D611" s="1"/>
      <c r="E611" s="5">
        <v>76</v>
      </c>
      <c r="F611" s="1" t="s">
        <v>36</v>
      </c>
      <c r="G611" s="44">
        <v>100</v>
      </c>
      <c r="H611" s="191">
        <v>7600</v>
      </c>
      <c r="I611" s="43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56"/>
      <c r="W611" s="56"/>
    </row>
    <row r="612" spans="1:23" ht="22.5" customHeight="1">
      <c r="A612" s="5">
        <v>604</v>
      </c>
      <c r="B612" s="2"/>
      <c r="C612" s="2" t="s">
        <v>32</v>
      </c>
      <c r="D612" s="1"/>
      <c r="E612" s="5">
        <v>60</v>
      </c>
      <c r="F612" s="1" t="s">
        <v>30</v>
      </c>
      <c r="G612" s="44">
        <v>95</v>
      </c>
      <c r="H612" s="191">
        <v>5700</v>
      </c>
      <c r="I612" s="43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56"/>
      <c r="W612" s="56"/>
    </row>
    <row r="613" spans="1:23" ht="22.5" customHeight="1">
      <c r="A613" s="5">
        <v>605</v>
      </c>
      <c r="B613" s="2"/>
      <c r="C613" s="2" t="s">
        <v>33</v>
      </c>
      <c r="D613" s="1"/>
      <c r="E613" s="5">
        <v>60</v>
      </c>
      <c r="F613" s="1" t="s">
        <v>30</v>
      </c>
      <c r="G613" s="44">
        <v>45</v>
      </c>
      <c r="H613" s="191">
        <v>2700</v>
      </c>
      <c r="I613" s="43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56"/>
      <c r="W613" s="56"/>
    </row>
    <row r="614" spans="1:23" ht="22.5" customHeight="1">
      <c r="A614" s="5">
        <v>606</v>
      </c>
      <c r="B614" s="2"/>
      <c r="C614" s="2" t="s">
        <v>629</v>
      </c>
      <c r="D614" s="1"/>
      <c r="E614" s="5">
        <v>76</v>
      </c>
      <c r="F614" s="1" t="s">
        <v>30</v>
      </c>
      <c r="G614" s="44">
        <v>60</v>
      </c>
      <c r="H614" s="191">
        <v>4560</v>
      </c>
      <c r="I614" s="43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56"/>
      <c r="W614" s="56"/>
    </row>
    <row r="615" spans="1:23" ht="22.5" customHeight="1">
      <c r="A615" s="5">
        <v>607</v>
      </c>
      <c r="B615" s="2"/>
      <c r="C615" s="2" t="s">
        <v>392</v>
      </c>
      <c r="D615" s="1"/>
      <c r="E615" s="5">
        <v>80</v>
      </c>
      <c r="F615" s="1" t="s">
        <v>34</v>
      </c>
      <c r="G615" s="44">
        <v>175</v>
      </c>
      <c r="H615" s="191">
        <v>14000</v>
      </c>
      <c r="I615" s="43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56"/>
      <c r="W615" s="56"/>
    </row>
    <row r="616" spans="1:23" ht="22.5" customHeight="1">
      <c r="A616" s="5">
        <v>608</v>
      </c>
      <c r="B616" s="2"/>
      <c r="C616" s="2" t="s">
        <v>35</v>
      </c>
      <c r="D616" s="1"/>
      <c r="E616" s="5">
        <v>80</v>
      </c>
      <c r="F616" s="1" t="s">
        <v>36</v>
      </c>
      <c r="G616" s="44">
        <v>500</v>
      </c>
      <c r="H616" s="191">
        <v>40000</v>
      </c>
      <c r="I616" s="43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56"/>
      <c r="W616" s="56"/>
    </row>
    <row r="617" spans="1:23" ht="22.5" customHeight="1">
      <c r="A617" s="5">
        <v>609</v>
      </c>
      <c r="B617" s="2"/>
      <c r="C617" s="2" t="s">
        <v>37</v>
      </c>
      <c r="D617" s="1"/>
      <c r="E617" s="5">
        <v>80</v>
      </c>
      <c r="F617" s="1" t="s">
        <v>34</v>
      </c>
      <c r="G617" s="44">
        <v>100</v>
      </c>
      <c r="H617" s="191">
        <v>8000</v>
      </c>
      <c r="I617" s="43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56"/>
      <c r="W617" s="56"/>
    </row>
    <row r="618" spans="1:23" ht="22.5" customHeight="1">
      <c r="A618" s="5">
        <v>610</v>
      </c>
      <c r="B618" s="2"/>
      <c r="C618" s="2" t="s">
        <v>38</v>
      </c>
      <c r="D618" s="1"/>
      <c r="E618" s="5">
        <v>60</v>
      </c>
      <c r="F618" s="1" t="s">
        <v>34</v>
      </c>
      <c r="G618" s="44">
        <v>28</v>
      </c>
      <c r="H618" s="191">
        <v>1680</v>
      </c>
      <c r="I618" s="43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56"/>
      <c r="W618" s="56"/>
    </row>
    <row r="619" spans="1:23" ht="22.5" customHeight="1">
      <c r="A619" s="5">
        <v>611</v>
      </c>
      <c r="B619" s="2"/>
      <c r="C619" s="2" t="s">
        <v>39</v>
      </c>
      <c r="D619" s="1"/>
      <c r="E619" s="5">
        <v>80</v>
      </c>
      <c r="F619" s="1" t="s">
        <v>34</v>
      </c>
      <c r="G619" s="44">
        <v>100</v>
      </c>
      <c r="H619" s="191">
        <v>8000</v>
      </c>
      <c r="I619" s="43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56"/>
      <c r="W619" s="56"/>
    </row>
    <row r="620" spans="1:23" ht="22.5" customHeight="1">
      <c r="A620" s="5">
        <v>612</v>
      </c>
      <c r="B620" s="2"/>
      <c r="C620" s="2" t="s">
        <v>40</v>
      </c>
      <c r="D620" s="1"/>
      <c r="E620" s="5">
        <v>56</v>
      </c>
      <c r="F620" s="1" t="s">
        <v>30</v>
      </c>
      <c r="G620" s="44">
        <v>30</v>
      </c>
      <c r="H620" s="191">
        <v>1680</v>
      </c>
      <c r="I620" s="43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56"/>
      <c r="W620" s="56"/>
    </row>
    <row r="621" spans="1:23" ht="22.5" customHeight="1">
      <c r="A621" s="5">
        <v>613</v>
      </c>
      <c r="B621" s="2"/>
      <c r="C621" s="2" t="s">
        <v>41</v>
      </c>
      <c r="D621" s="1"/>
      <c r="E621" s="5">
        <v>76</v>
      </c>
      <c r="F621" s="1" t="s">
        <v>30</v>
      </c>
      <c r="G621" s="44">
        <v>100</v>
      </c>
      <c r="H621" s="191">
        <v>7600</v>
      </c>
      <c r="I621" s="43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56"/>
      <c r="W621" s="56"/>
    </row>
    <row r="622" spans="1:23" ht="22.5" customHeight="1">
      <c r="A622" s="5">
        <v>614</v>
      </c>
      <c r="B622" s="2"/>
      <c r="C622" s="2" t="s">
        <v>42</v>
      </c>
      <c r="D622" s="1"/>
      <c r="E622" s="5">
        <v>76</v>
      </c>
      <c r="F622" s="1" t="s">
        <v>43</v>
      </c>
      <c r="G622" s="44">
        <v>100</v>
      </c>
      <c r="H622" s="191">
        <v>7600</v>
      </c>
      <c r="I622" s="43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56"/>
      <c r="W622" s="56"/>
    </row>
    <row r="623" spans="1:23" ht="22.5" customHeight="1">
      <c r="A623" s="5">
        <v>615</v>
      </c>
      <c r="B623" s="2"/>
      <c r="C623" s="2" t="s">
        <v>46</v>
      </c>
      <c r="D623" s="1"/>
      <c r="E623" s="5">
        <v>80</v>
      </c>
      <c r="F623" s="1" t="s">
        <v>45</v>
      </c>
      <c r="G623" s="44">
        <v>50</v>
      </c>
      <c r="H623" s="191">
        <v>4000</v>
      </c>
      <c r="I623" s="43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56"/>
      <c r="W623" s="56"/>
    </row>
    <row r="624" spans="1:23" ht="22.5" customHeight="1">
      <c r="A624" s="5">
        <v>616</v>
      </c>
      <c r="B624" s="2"/>
      <c r="C624" s="2" t="s">
        <v>47</v>
      </c>
      <c r="D624" s="1"/>
      <c r="E624" s="5">
        <v>80</v>
      </c>
      <c r="F624" s="1" t="s">
        <v>34</v>
      </c>
      <c r="G624" s="44">
        <v>50</v>
      </c>
      <c r="H624" s="191">
        <v>4000</v>
      </c>
      <c r="I624" s="43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56"/>
      <c r="W624" s="56"/>
    </row>
    <row r="625" spans="1:23" ht="22.5" customHeight="1">
      <c r="A625" s="5">
        <v>617</v>
      </c>
      <c r="B625" s="2"/>
      <c r="C625" s="2" t="s">
        <v>606</v>
      </c>
      <c r="D625" s="1"/>
      <c r="E625" s="5">
        <v>80</v>
      </c>
      <c r="F625" s="1" t="s">
        <v>30</v>
      </c>
      <c r="G625" s="44">
        <v>50</v>
      </c>
      <c r="H625" s="191">
        <v>4000</v>
      </c>
      <c r="I625" s="43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56"/>
      <c r="W625" s="56"/>
    </row>
    <row r="626" spans="1:23" ht="22.5" customHeight="1">
      <c r="A626" s="5">
        <v>618</v>
      </c>
      <c r="B626" s="2"/>
      <c r="C626" s="2" t="s">
        <v>63</v>
      </c>
      <c r="D626" s="1"/>
      <c r="E626" s="5">
        <v>80</v>
      </c>
      <c r="F626" s="1" t="s">
        <v>54</v>
      </c>
      <c r="G626" s="44">
        <v>2500</v>
      </c>
      <c r="H626" s="191">
        <v>200000</v>
      </c>
      <c r="I626" s="43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56"/>
      <c r="W626" s="56"/>
    </row>
    <row r="627" spans="1:23" ht="22.5" customHeight="1">
      <c r="A627" s="5">
        <v>619</v>
      </c>
      <c r="B627" s="2"/>
      <c r="C627" s="2" t="s">
        <v>412</v>
      </c>
      <c r="D627" s="1"/>
      <c r="E627" s="5">
        <v>80</v>
      </c>
      <c r="F627" s="1" t="s">
        <v>407</v>
      </c>
      <c r="G627" s="44">
        <v>25</v>
      </c>
      <c r="H627" s="191">
        <v>2000</v>
      </c>
      <c r="I627" s="43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56"/>
      <c r="W627" s="56"/>
    </row>
    <row r="628" spans="1:23" ht="22.5" customHeight="1">
      <c r="A628" s="5">
        <v>620</v>
      </c>
      <c r="B628" s="2"/>
      <c r="C628" s="2" t="s">
        <v>592</v>
      </c>
      <c r="D628" s="1"/>
      <c r="E628" s="5">
        <v>80</v>
      </c>
      <c r="F628" s="1" t="s">
        <v>49</v>
      </c>
      <c r="G628" s="44">
        <v>86</v>
      </c>
      <c r="H628" s="191">
        <v>6880</v>
      </c>
      <c r="I628" s="43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56"/>
      <c r="W628" s="56"/>
    </row>
    <row r="629" spans="1:23" ht="41.25" customHeight="1">
      <c r="A629" s="5">
        <v>621</v>
      </c>
      <c r="B629" s="3" t="s">
        <v>26</v>
      </c>
      <c r="C629" s="3" t="s">
        <v>83</v>
      </c>
      <c r="D629" s="26" t="s">
        <v>24</v>
      </c>
      <c r="E629" s="26"/>
      <c r="F629" s="26"/>
      <c r="G629" s="3"/>
      <c r="H629" s="192">
        <v>4350</v>
      </c>
      <c r="I629" s="3" t="s">
        <v>28</v>
      </c>
      <c r="J629" s="39"/>
      <c r="K629" s="39"/>
      <c r="L629" s="39"/>
      <c r="M629" s="39"/>
      <c r="N629" s="39"/>
      <c r="O629" s="39"/>
      <c r="P629" s="39"/>
      <c r="Q629" s="39"/>
      <c r="R629" s="39"/>
      <c r="S629" s="39">
        <v>1</v>
      </c>
      <c r="T629" s="39"/>
      <c r="U629" s="39"/>
      <c r="V629" s="56"/>
      <c r="W629" s="56"/>
    </row>
    <row r="630" spans="1:23" ht="22.5" customHeight="1">
      <c r="A630" s="5">
        <v>622</v>
      </c>
      <c r="B630" s="2"/>
      <c r="C630" s="2" t="s">
        <v>70</v>
      </c>
      <c r="D630" s="1"/>
      <c r="E630" s="5">
        <v>2</v>
      </c>
      <c r="F630" s="1" t="s">
        <v>34</v>
      </c>
      <c r="G630" s="44">
        <v>100</v>
      </c>
      <c r="H630" s="191">
        <v>200</v>
      </c>
      <c r="I630" s="43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56"/>
      <c r="W630" s="56"/>
    </row>
    <row r="631" spans="1:23" ht="22.5" customHeight="1">
      <c r="A631" s="5">
        <v>623</v>
      </c>
      <c r="B631" s="2"/>
      <c r="C631" s="2" t="s">
        <v>71</v>
      </c>
      <c r="D631" s="1"/>
      <c r="E631" s="5">
        <v>2</v>
      </c>
      <c r="F631" s="1" t="s">
        <v>34</v>
      </c>
      <c r="G631" s="44">
        <v>100</v>
      </c>
      <c r="H631" s="191">
        <v>200</v>
      </c>
      <c r="I631" s="43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56"/>
      <c r="W631" s="56"/>
    </row>
    <row r="632" spans="1:23" ht="22.5" customHeight="1">
      <c r="A632" s="5">
        <v>624</v>
      </c>
      <c r="B632" s="2"/>
      <c r="C632" s="2" t="s">
        <v>392</v>
      </c>
      <c r="D632" s="1"/>
      <c r="E632" s="5">
        <v>2</v>
      </c>
      <c r="F632" s="1" t="s">
        <v>34</v>
      </c>
      <c r="G632" s="44">
        <v>175</v>
      </c>
      <c r="H632" s="191">
        <v>350</v>
      </c>
      <c r="I632" s="43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56"/>
      <c r="W632" s="56"/>
    </row>
    <row r="633" spans="1:23" ht="22.5" customHeight="1">
      <c r="A633" s="5">
        <v>625</v>
      </c>
      <c r="B633" s="2"/>
      <c r="C633" s="2" t="s">
        <v>62</v>
      </c>
      <c r="D633" s="1"/>
      <c r="E633" s="5">
        <v>3</v>
      </c>
      <c r="F633" s="1" t="s">
        <v>36</v>
      </c>
      <c r="G633" s="44">
        <v>500</v>
      </c>
      <c r="H633" s="191">
        <v>1500</v>
      </c>
      <c r="I633" s="43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56"/>
      <c r="W633" s="56"/>
    </row>
    <row r="634" spans="1:23" ht="22.5" customHeight="1">
      <c r="A634" s="5">
        <v>626</v>
      </c>
      <c r="B634" s="2"/>
      <c r="C634" s="2" t="s">
        <v>37</v>
      </c>
      <c r="D634" s="1"/>
      <c r="E634" s="5">
        <v>3</v>
      </c>
      <c r="F634" s="1" t="s">
        <v>34</v>
      </c>
      <c r="G634" s="44">
        <v>50</v>
      </c>
      <c r="H634" s="191">
        <v>150</v>
      </c>
      <c r="I634" s="43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56"/>
      <c r="W634" s="56"/>
    </row>
    <row r="635" spans="1:23" ht="22.5" customHeight="1">
      <c r="A635" s="5">
        <v>627</v>
      </c>
      <c r="B635" s="2"/>
      <c r="C635" s="2" t="s">
        <v>38</v>
      </c>
      <c r="D635" s="1"/>
      <c r="E635" s="5">
        <v>3</v>
      </c>
      <c r="F635" s="1" t="s">
        <v>34</v>
      </c>
      <c r="G635" s="44">
        <v>30</v>
      </c>
      <c r="H635" s="191">
        <v>90</v>
      </c>
      <c r="I635" s="43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56"/>
      <c r="W635" s="56"/>
    </row>
    <row r="636" spans="1:23" ht="22.5" customHeight="1">
      <c r="A636" s="5">
        <v>628</v>
      </c>
      <c r="B636" s="2"/>
      <c r="C636" s="2" t="s">
        <v>39</v>
      </c>
      <c r="D636" s="1"/>
      <c r="E636" s="5">
        <v>2</v>
      </c>
      <c r="F636" s="1" t="s">
        <v>34</v>
      </c>
      <c r="G636" s="44">
        <v>45</v>
      </c>
      <c r="H636" s="191">
        <v>90</v>
      </c>
      <c r="I636" s="43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56"/>
      <c r="W636" s="56"/>
    </row>
    <row r="637" spans="1:23" ht="22.5" customHeight="1">
      <c r="A637" s="5">
        <v>629</v>
      </c>
      <c r="B637" s="2"/>
      <c r="C637" s="2" t="s">
        <v>40</v>
      </c>
      <c r="D637" s="1"/>
      <c r="E637" s="5">
        <v>2</v>
      </c>
      <c r="F637" s="1" t="s">
        <v>30</v>
      </c>
      <c r="G637" s="44">
        <v>60</v>
      </c>
      <c r="H637" s="191">
        <v>120</v>
      </c>
      <c r="I637" s="43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56"/>
      <c r="W637" s="56"/>
    </row>
    <row r="638" spans="1:23" ht="22.5" customHeight="1">
      <c r="A638" s="5">
        <v>630</v>
      </c>
      <c r="B638" s="2"/>
      <c r="C638" s="2" t="s">
        <v>72</v>
      </c>
      <c r="D638" s="1"/>
      <c r="E638" s="5">
        <v>1</v>
      </c>
      <c r="F638" s="1" t="s">
        <v>73</v>
      </c>
      <c r="G638" s="44">
        <v>150</v>
      </c>
      <c r="H638" s="191">
        <v>150</v>
      </c>
      <c r="I638" s="43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56"/>
      <c r="W638" s="56"/>
    </row>
    <row r="639" spans="1:23" ht="22.5" customHeight="1">
      <c r="A639" s="5">
        <v>631</v>
      </c>
      <c r="B639" s="2"/>
      <c r="C639" s="2" t="s">
        <v>74</v>
      </c>
      <c r="D639" s="1"/>
      <c r="E639" s="5">
        <v>1</v>
      </c>
      <c r="F639" s="1" t="s">
        <v>73</v>
      </c>
      <c r="G639" s="44">
        <v>150</v>
      </c>
      <c r="H639" s="191">
        <v>150</v>
      </c>
      <c r="I639" s="43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56"/>
      <c r="W639" s="56"/>
    </row>
    <row r="640" spans="1:23" ht="22.5" customHeight="1">
      <c r="A640" s="5">
        <v>632</v>
      </c>
      <c r="B640" s="2"/>
      <c r="C640" s="2" t="s">
        <v>59</v>
      </c>
      <c r="D640" s="1"/>
      <c r="E640" s="5">
        <v>3</v>
      </c>
      <c r="F640" s="1" t="s">
        <v>30</v>
      </c>
      <c r="G640" s="44">
        <v>50</v>
      </c>
      <c r="H640" s="191">
        <v>150</v>
      </c>
      <c r="I640" s="43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56"/>
      <c r="W640" s="56"/>
    </row>
    <row r="641" spans="1:23" ht="22.5" customHeight="1">
      <c r="A641" s="5">
        <v>633</v>
      </c>
      <c r="B641" s="2"/>
      <c r="C641" s="2" t="s">
        <v>42</v>
      </c>
      <c r="D641" s="1"/>
      <c r="E641" s="5">
        <v>3</v>
      </c>
      <c r="F641" s="1" t="s">
        <v>413</v>
      </c>
      <c r="G641" s="44">
        <v>250</v>
      </c>
      <c r="H641" s="191">
        <v>750</v>
      </c>
      <c r="I641" s="43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56"/>
      <c r="W641" s="56"/>
    </row>
    <row r="642" spans="1:23" ht="22.5" customHeight="1">
      <c r="A642" s="5">
        <v>634</v>
      </c>
      <c r="B642" s="2"/>
      <c r="C642" s="2" t="s">
        <v>363</v>
      </c>
      <c r="D642" s="1"/>
      <c r="E642" s="5">
        <v>1</v>
      </c>
      <c r="F642" s="1" t="s">
        <v>54</v>
      </c>
      <c r="G642" s="44">
        <v>150</v>
      </c>
      <c r="H642" s="191">
        <v>150</v>
      </c>
      <c r="I642" s="43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56"/>
      <c r="W642" s="56"/>
    </row>
    <row r="643" spans="1:23" ht="22.5" customHeight="1">
      <c r="A643" s="5">
        <v>635</v>
      </c>
      <c r="B643" s="2"/>
      <c r="C643" s="2" t="s">
        <v>46</v>
      </c>
      <c r="D643" s="1"/>
      <c r="E643" s="5">
        <v>2</v>
      </c>
      <c r="F643" s="1" t="s">
        <v>54</v>
      </c>
      <c r="G643" s="44">
        <v>50</v>
      </c>
      <c r="H643" s="191">
        <v>100</v>
      </c>
      <c r="I643" s="43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56"/>
      <c r="W643" s="56"/>
    </row>
    <row r="644" spans="1:23" ht="22.5" customHeight="1">
      <c r="A644" s="5">
        <v>636</v>
      </c>
      <c r="B644" s="2"/>
      <c r="C644" s="2" t="s">
        <v>47</v>
      </c>
      <c r="D644" s="1"/>
      <c r="E644" s="5">
        <v>2</v>
      </c>
      <c r="F644" s="1" t="s">
        <v>34</v>
      </c>
      <c r="G644" s="44">
        <v>100</v>
      </c>
      <c r="H644" s="191">
        <v>200</v>
      </c>
      <c r="I644" s="43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56"/>
      <c r="W644" s="56"/>
    </row>
    <row r="645" spans="1:23" ht="25.5">
      <c r="A645" s="5">
        <v>637</v>
      </c>
      <c r="B645" s="206" t="s">
        <v>26</v>
      </c>
      <c r="C645" s="206" t="s">
        <v>614</v>
      </c>
      <c r="D645" s="207" t="s">
        <v>24</v>
      </c>
      <c r="E645" s="206"/>
      <c r="F645" s="206"/>
      <c r="G645" s="206"/>
      <c r="H645" s="208">
        <v>290000</v>
      </c>
      <c r="I645" s="206" t="s">
        <v>28</v>
      </c>
      <c r="J645" s="39"/>
      <c r="K645" s="39"/>
      <c r="L645" s="39">
        <v>1</v>
      </c>
      <c r="M645" s="39"/>
      <c r="N645" s="39"/>
      <c r="O645" s="39"/>
      <c r="P645" s="39"/>
      <c r="Q645" s="39"/>
      <c r="R645" s="39"/>
      <c r="S645" s="39"/>
      <c r="T645" s="39"/>
      <c r="U645" s="39"/>
      <c r="V645" s="56"/>
      <c r="W645" s="56"/>
    </row>
    <row r="646" spans="1:23" ht="22.5" customHeight="1">
      <c r="A646" s="5">
        <v>638</v>
      </c>
      <c r="B646" s="167"/>
      <c r="C646" s="167" t="s">
        <v>55</v>
      </c>
      <c r="D646" s="169"/>
      <c r="E646" s="168">
        <v>50</v>
      </c>
      <c r="F646" s="169" t="s">
        <v>34</v>
      </c>
      <c r="G646" s="170">
        <v>227</v>
      </c>
      <c r="H646" s="191">
        <v>11350</v>
      </c>
      <c r="I646" s="171"/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56"/>
      <c r="W646" s="56"/>
    </row>
    <row r="647" spans="1:23" ht="22.5" customHeight="1">
      <c r="A647" s="5">
        <v>639</v>
      </c>
      <c r="B647" s="167"/>
      <c r="C647" s="167" t="s">
        <v>395</v>
      </c>
      <c r="D647" s="169"/>
      <c r="E647" s="168">
        <v>60</v>
      </c>
      <c r="F647" s="169" t="s">
        <v>75</v>
      </c>
      <c r="G647" s="170">
        <v>500</v>
      </c>
      <c r="H647" s="191">
        <v>30000</v>
      </c>
      <c r="I647" s="171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56"/>
      <c r="W647" s="56"/>
    </row>
    <row r="648" spans="1:23" ht="22.5" customHeight="1">
      <c r="A648" s="5">
        <v>640</v>
      </c>
      <c r="B648" s="167"/>
      <c r="C648" s="167" t="s">
        <v>39</v>
      </c>
      <c r="D648" s="169"/>
      <c r="E648" s="168">
        <v>50</v>
      </c>
      <c r="F648" s="169" t="s">
        <v>34</v>
      </c>
      <c r="G648" s="170">
        <v>45</v>
      </c>
      <c r="H648" s="191">
        <v>2250</v>
      </c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56"/>
      <c r="W648" s="56"/>
    </row>
    <row r="649" spans="1:23" ht="22.5" customHeight="1">
      <c r="A649" s="5">
        <v>641</v>
      </c>
      <c r="B649" s="167"/>
      <c r="C649" s="167" t="s">
        <v>62</v>
      </c>
      <c r="D649" s="169"/>
      <c r="E649" s="168">
        <v>50</v>
      </c>
      <c r="F649" s="169" t="s">
        <v>36</v>
      </c>
      <c r="G649" s="170">
        <v>500</v>
      </c>
      <c r="H649" s="191">
        <v>25000</v>
      </c>
      <c r="I649" s="171"/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56"/>
      <c r="W649" s="56"/>
    </row>
    <row r="650" spans="1:23" ht="22.5" customHeight="1">
      <c r="A650" s="5">
        <v>642</v>
      </c>
      <c r="B650" s="167"/>
      <c r="C650" s="167" t="s">
        <v>37</v>
      </c>
      <c r="D650" s="169"/>
      <c r="E650" s="168">
        <v>50</v>
      </c>
      <c r="F650" s="169" t="s">
        <v>34</v>
      </c>
      <c r="G650" s="170">
        <v>50</v>
      </c>
      <c r="H650" s="191">
        <v>2500</v>
      </c>
      <c r="I650" s="171"/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56"/>
      <c r="W650" s="56"/>
    </row>
    <row r="651" spans="1:23" ht="22.5" customHeight="1">
      <c r="A651" s="5">
        <v>643</v>
      </c>
      <c r="B651" s="167"/>
      <c r="C651" s="167" t="s">
        <v>40</v>
      </c>
      <c r="D651" s="169"/>
      <c r="E651" s="168">
        <v>50</v>
      </c>
      <c r="F651" s="169" t="s">
        <v>34</v>
      </c>
      <c r="G651" s="170">
        <v>60</v>
      </c>
      <c r="H651" s="191">
        <v>3000</v>
      </c>
      <c r="I651" s="171"/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56"/>
      <c r="W651" s="56"/>
    </row>
    <row r="652" spans="1:23" ht="22.5" customHeight="1">
      <c r="A652" s="5">
        <v>644</v>
      </c>
      <c r="B652" s="167"/>
      <c r="C652" s="167" t="s">
        <v>59</v>
      </c>
      <c r="D652" s="169"/>
      <c r="E652" s="168">
        <v>50</v>
      </c>
      <c r="F652" s="169" t="s">
        <v>34</v>
      </c>
      <c r="G652" s="170">
        <v>50</v>
      </c>
      <c r="H652" s="191">
        <v>2500</v>
      </c>
      <c r="I652" s="171"/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56"/>
      <c r="W652" s="56"/>
    </row>
    <row r="653" spans="1:23" ht="22.5" customHeight="1">
      <c r="A653" s="5">
        <v>645</v>
      </c>
      <c r="B653" s="167"/>
      <c r="C653" s="167" t="s">
        <v>50</v>
      </c>
      <c r="D653" s="169"/>
      <c r="E653" s="168">
        <v>50</v>
      </c>
      <c r="F653" s="169" t="s">
        <v>620</v>
      </c>
      <c r="G653" s="170">
        <v>78</v>
      </c>
      <c r="H653" s="191">
        <v>3900</v>
      </c>
      <c r="I653" s="171"/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56"/>
      <c r="W653" s="56"/>
    </row>
    <row r="654" spans="1:23" ht="22.5" customHeight="1">
      <c r="A654" s="5">
        <v>646</v>
      </c>
      <c r="B654" s="167"/>
      <c r="C654" s="167" t="s">
        <v>76</v>
      </c>
      <c r="D654" s="169"/>
      <c r="E654" s="168">
        <v>55</v>
      </c>
      <c r="F654" s="169" t="s">
        <v>34</v>
      </c>
      <c r="G654" s="170">
        <v>150</v>
      </c>
      <c r="H654" s="191">
        <v>8250</v>
      </c>
      <c r="I654" s="171"/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56"/>
      <c r="W654" s="56"/>
    </row>
    <row r="655" spans="1:23" ht="22.5" customHeight="1">
      <c r="A655" s="5">
        <v>647</v>
      </c>
      <c r="B655" s="167"/>
      <c r="C655" s="167" t="s">
        <v>46</v>
      </c>
      <c r="D655" s="169"/>
      <c r="E655" s="168">
        <v>50</v>
      </c>
      <c r="F655" s="169" t="s">
        <v>34</v>
      </c>
      <c r="G655" s="170">
        <v>50</v>
      </c>
      <c r="H655" s="191">
        <v>2500</v>
      </c>
      <c r="I655" s="171"/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56"/>
      <c r="W655" s="56"/>
    </row>
    <row r="656" spans="1:23" ht="22.5" customHeight="1">
      <c r="A656" s="5">
        <v>648</v>
      </c>
      <c r="B656" s="167"/>
      <c r="C656" s="167" t="s">
        <v>44</v>
      </c>
      <c r="D656" s="169"/>
      <c r="E656" s="168">
        <v>50</v>
      </c>
      <c r="F656" s="169" t="s">
        <v>34</v>
      </c>
      <c r="G656" s="170">
        <v>30</v>
      </c>
      <c r="H656" s="191">
        <v>1500</v>
      </c>
      <c r="I656" s="171"/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56"/>
      <c r="W656" s="56"/>
    </row>
    <row r="657" spans="1:23" ht="22.5" customHeight="1">
      <c r="A657" s="5">
        <v>649</v>
      </c>
      <c r="B657" s="167"/>
      <c r="C657" s="167" t="s">
        <v>621</v>
      </c>
      <c r="D657" s="169"/>
      <c r="E657" s="168">
        <v>56</v>
      </c>
      <c r="F657" s="169" t="s">
        <v>34</v>
      </c>
      <c r="G657" s="170">
        <v>110</v>
      </c>
      <c r="H657" s="191">
        <v>6160</v>
      </c>
      <c r="I657" s="171"/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56"/>
      <c r="W657" s="56"/>
    </row>
    <row r="658" spans="1:23" ht="22.5" customHeight="1">
      <c r="A658" s="5">
        <v>650</v>
      </c>
      <c r="B658" s="167"/>
      <c r="C658" s="167" t="s">
        <v>470</v>
      </c>
      <c r="D658" s="169"/>
      <c r="E658" s="168">
        <v>50</v>
      </c>
      <c r="F658" s="169" t="s">
        <v>34</v>
      </c>
      <c r="G658" s="170">
        <v>145</v>
      </c>
      <c r="H658" s="191">
        <v>7250</v>
      </c>
      <c r="I658" s="171"/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56"/>
      <c r="W658" s="56"/>
    </row>
    <row r="659" spans="1:23" ht="22.5" customHeight="1">
      <c r="A659" s="5">
        <v>651</v>
      </c>
      <c r="B659" s="167"/>
      <c r="C659" s="167" t="s">
        <v>32</v>
      </c>
      <c r="D659" s="169"/>
      <c r="E659" s="168">
        <v>50</v>
      </c>
      <c r="F659" s="169" t="s">
        <v>61</v>
      </c>
      <c r="G659" s="170">
        <v>90</v>
      </c>
      <c r="H659" s="191">
        <v>4500</v>
      </c>
      <c r="I659" s="171"/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56"/>
      <c r="W659" s="56"/>
    </row>
    <row r="660" spans="1:23" ht="22.5" customHeight="1">
      <c r="A660" s="5">
        <v>652</v>
      </c>
      <c r="B660" s="167"/>
      <c r="C660" s="2" t="s">
        <v>629</v>
      </c>
      <c r="D660" s="169"/>
      <c r="E660" s="168">
        <v>57</v>
      </c>
      <c r="F660" s="169" t="s">
        <v>30</v>
      </c>
      <c r="G660" s="170">
        <v>60</v>
      </c>
      <c r="H660" s="191">
        <v>3420</v>
      </c>
      <c r="I660" s="171"/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56"/>
      <c r="W660" s="56"/>
    </row>
    <row r="661" spans="1:23" ht="22.5" customHeight="1">
      <c r="A661" s="5">
        <v>653</v>
      </c>
      <c r="B661" s="167"/>
      <c r="C661" s="167" t="s">
        <v>93</v>
      </c>
      <c r="D661" s="169"/>
      <c r="E661" s="168">
        <v>55</v>
      </c>
      <c r="F661" s="169" t="s">
        <v>94</v>
      </c>
      <c r="G661" s="170">
        <v>160</v>
      </c>
      <c r="H661" s="191">
        <v>8800</v>
      </c>
      <c r="I661" s="171"/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56"/>
      <c r="W661" s="56"/>
    </row>
    <row r="662" spans="1:23" ht="22.5" customHeight="1">
      <c r="A662" s="5">
        <v>654</v>
      </c>
      <c r="B662" s="167"/>
      <c r="C662" s="167" t="s">
        <v>29</v>
      </c>
      <c r="D662" s="169"/>
      <c r="E662" s="168">
        <v>50</v>
      </c>
      <c r="F662" s="169" t="s">
        <v>30</v>
      </c>
      <c r="G662" s="170">
        <v>700</v>
      </c>
      <c r="H662" s="191">
        <v>35000</v>
      </c>
      <c r="I662" s="171"/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56"/>
      <c r="W662" s="56"/>
    </row>
    <row r="663" spans="1:23" ht="22.5" customHeight="1">
      <c r="A663" s="5">
        <v>655</v>
      </c>
      <c r="B663" s="167"/>
      <c r="C663" s="167" t="s">
        <v>38</v>
      </c>
      <c r="D663" s="169"/>
      <c r="E663" s="168">
        <v>50</v>
      </c>
      <c r="F663" s="169" t="s">
        <v>34</v>
      </c>
      <c r="G663" s="170">
        <v>40</v>
      </c>
      <c r="H663" s="191">
        <v>2000</v>
      </c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56"/>
      <c r="W663" s="56"/>
    </row>
    <row r="664" spans="1:23" ht="22.5" customHeight="1">
      <c r="A664" s="5">
        <v>656</v>
      </c>
      <c r="B664" s="167"/>
      <c r="C664" s="167" t="s">
        <v>388</v>
      </c>
      <c r="D664" s="169"/>
      <c r="E664" s="168">
        <v>50</v>
      </c>
      <c r="F664" s="169" t="s">
        <v>34</v>
      </c>
      <c r="G664" s="170">
        <v>70</v>
      </c>
      <c r="H664" s="191">
        <v>3500</v>
      </c>
      <c r="I664" s="171"/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56"/>
      <c r="W664" s="56"/>
    </row>
    <row r="665" spans="1:23" ht="22.5" customHeight="1">
      <c r="A665" s="5">
        <v>657</v>
      </c>
      <c r="B665" s="167"/>
      <c r="C665" s="167" t="s">
        <v>401</v>
      </c>
      <c r="D665" s="169"/>
      <c r="E665" s="168">
        <v>50</v>
      </c>
      <c r="F665" s="169" t="s">
        <v>34</v>
      </c>
      <c r="G665" s="170">
        <v>80</v>
      </c>
      <c r="H665" s="191">
        <v>4000</v>
      </c>
      <c r="I665" s="171"/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56"/>
      <c r="W665" s="56"/>
    </row>
    <row r="666" spans="1:23" ht="22.5" customHeight="1">
      <c r="A666" s="5">
        <v>658</v>
      </c>
      <c r="B666" s="167"/>
      <c r="C666" s="167" t="s">
        <v>402</v>
      </c>
      <c r="D666" s="169"/>
      <c r="E666" s="168">
        <v>50</v>
      </c>
      <c r="F666" s="169" t="s">
        <v>34</v>
      </c>
      <c r="G666" s="170">
        <v>70</v>
      </c>
      <c r="H666" s="191">
        <v>3500</v>
      </c>
      <c r="I666" s="171"/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56"/>
      <c r="W666" s="56"/>
    </row>
    <row r="667" spans="1:23" ht="22.5" customHeight="1">
      <c r="A667" s="5">
        <v>659</v>
      </c>
      <c r="B667" s="167"/>
      <c r="C667" s="167" t="s">
        <v>403</v>
      </c>
      <c r="D667" s="169"/>
      <c r="E667" s="168">
        <v>52</v>
      </c>
      <c r="F667" s="169" t="s">
        <v>34</v>
      </c>
      <c r="G667" s="170">
        <v>60</v>
      </c>
      <c r="H667" s="191">
        <v>3120</v>
      </c>
      <c r="I667" s="171"/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56"/>
      <c r="W667" s="56"/>
    </row>
    <row r="668" spans="1:23" ht="22.5" customHeight="1">
      <c r="A668" s="5">
        <v>660</v>
      </c>
      <c r="B668" s="167"/>
      <c r="C668" s="167" t="s">
        <v>44</v>
      </c>
      <c r="D668" s="169"/>
      <c r="E668" s="168">
        <v>50</v>
      </c>
      <c r="F668" s="169" t="s">
        <v>34</v>
      </c>
      <c r="G668" s="170">
        <v>30</v>
      </c>
      <c r="H668" s="191">
        <v>1500</v>
      </c>
      <c r="I668" s="171"/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56"/>
      <c r="W668" s="56"/>
    </row>
    <row r="669" spans="1:23" ht="22.5" customHeight="1">
      <c r="A669" s="5">
        <v>661</v>
      </c>
      <c r="B669" s="167"/>
      <c r="C669" s="167" t="s">
        <v>622</v>
      </c>
      <c r="D669" s="169"/>
      <c r="E669" s="168">
        <v>70</v>
      </c>
      <c r="F669" s="169" t="s">
        <v>36</v>
      </c>
      <c r="G669" s="170">
        <v>1000</v>
      </c>
      <c r="H669" s="191">
        <v>70000</v>
      </c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56"/>
      <c r="W669" s="56"/>
    </row>
    <row r="670" spans="1:23" ht="22.5" customHeight="1">
      <c r="A670" s="5">
        <v>662</v>
      </c>
      <c r="B670" s="167"/>
      <c r="C670" s="167" t="s">
        <v>97</v>
      </c>
      <c r="D670" s="169"/>
      <c r="E670" s="168">
        <v>50</v>
      </c>
      <c r="F670" s="169" t="s">
        <v>98</v>
      </c>
      <c r="G670" s="170">
        <v>320</v>
      </c>
      <c r="H670" s="191">
        <v>16000</v>
      </c>
      <c r="I670" s="171"/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56"/>
      <c r="W670" s="56"/>
    </row>
    <row r="671" spans="1:23" ht="22.5" customHeight="1">
      <c r="A671" s="5">
        <v>663</v>
      </c>
      <c r="B671" s="167"/>
      <c r="C671" s="167" t="s">
        <v>99</v>
      </c>
      <c r="D671" s="169"/>
      <c r="E671" s="168">
        <v>50</v>
      </c>
      <c r="F671" s="169" t="s">
        <v>98</v>
      </c>
      <c r="G671" s="170">
        <v>350</v>
      </c>
      <c r="H671" s="191">
        <v>17500</v>
      </c>
      <c r="I671" s="171"/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56"/>
      <c r="W671" s="56"/>
    </row>
    <row r="672" spans="1:23" ht="22.5" customHeight="1">
      <c r="A672" s="5">
        <v>664</v>
      </c>
      <c r="B672" s="167"/>
      <c r="C672" s="167" t="s">
        <v>105</v>
      </c>
      <c r="D672" s="169"/>
      <c r="E672" s="168">
        <v>55</v>
      </c>
      <c r="F672" s="169" t="s">
        <v>36</v>
      </c>
      <c r="G672" s="170">
        <v>100</v>
      </c>
      <c r="H672" s="191">
        <v>5500</v>
      </c>
      <c r="I672" s="171"/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56"/>
      <c r="W672" s="56"/>
    </row>
    <row r="673" spans="1:23" ht="22.5" customHeight="1">
      <c r="A673" s="5">
        <v>665</v>
      </c>
      <c r="B673" s="167"/>
      <c r="C673" s="167" t="s">
        <v>104</v>
      </c>
      <c r="D673" s="169"/>
      <c r="E673" s="168">
        <v>55</v>
      </c>
      <c r="F673" s="169" t="s">
        <v>36</v>
      </c>
      <c r="G673" s="170">
        <v>100</v>
      </c>
      <c r="H673" s="191">
        <v>5500</v>
      </c>
      <c r="I673" s="171"/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56"/>
      <c r="W673" s="56"/>
    </row>
    <row r="674" spans="1:23" ht="25.5">
      <c r="A674" s="5">
        <v>666</v>
      </c>
      <c r="B674" s="209" t="s">
        <v>26</v>
      </c>
      <c r="C674" s="209" t="s">
        <v>615</v>
      </c>
      <c r="D674" s="210" t="s">
        <v>24</v>
      </c>
      <c r="E674" s="209"/>
      <c r="F674" s="209"/>
      <c r="G674" s="209"/>
      <c r="H674" s="208">
        <v>290000</v>
      </c>
      <c r="I674" s="209" t="s">
        <v>28</v>
      </c>
      <c r="J674" s="39"/>
      <c r="K674" s="39"/>
      <c r="L674" s="39"/>
      <c r="M674" s="39"/>
      <c r="N674" s="39"/>
      <c r="O674" s="39">
        <v>1</v>
      </c>
      <c r="P674" s="39"/>
      <c r="Q674" s="39"/>
      <c r="R674" s="39"/>
      <c r="S674" s="39"/>
      <c r="T674" s="39"/>
      <c r="U674" s="39"/>
      <c r="V674" s="56"/>
      <c r="W674" s="56"/>
    </row>
    <row r="675" spans="1:23" ht="22.5" customHeight="1">
      <c r="A675" s="5">
        <v>667</v>
      </c>
      <c r="B675" s="172"/>
      <c r="C675" s="172" t="s">
        <v>402</v>
      </c>
      <c r="D675" s="174"/>
      <c r="E675" s="173">
        <v>50</v>
      </c>
      <c r="F675" s="174" t="s">
        <v>34</v>
      </c>
      <c r="G675" s="175">
        <v>70</v>
      </c>
      <c r="H675" s="191">
        <v>3500</v>
      </c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  <c r="V675" s="56"/>
      <c r="W675" s="56"/>
    </row>
    <row r="676" spans="1:23" ht="22.5" customHeight="1">
      <c r="A676" s="5">
        <v>668</v>
      </c>
      <c r="B676" s="172"/>
      <c r="C676" s="172" t="s">
        <v>403</v>
      </c>
      <c r="D676" s="174"/>
      <c r="E676" s="173">
        <v>52</v>
      </c>
      <c r="F676" s="174" t="s">
        <v>34</v>
      </c>
      <c r="G676" s="175">
        <v>60</v>
      </c>
      <c r="H676" s="191">
        <v>3120</v>
      </c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  <c r="U676" s="176"/>
      <c r="V676" s="56"/>
      <c r="W676" s="56"/>
    </row>
    <row r="677" spans="1:23" ht="22.5" customHeight="1">
      <c r="A677" s="5">
        <v>669</v>
      </c>
      <c r="B677" s="172"/>
      <c r="C677" s="172" t="s">
        <v>44</v>
      </c>
      <c r="D677" s="174"/>
      <c r="E677" s="173">
        <v>50</v>
      </c>
      <c r="F677" s="174" t="s">
        <v>34</v>
      </c>
      <c r="G677" s="175">
        <v>30</v>
      </c>
      <c r="H677" s="191">
        <v>1500</v>
      </c>
      <c r="I677" s="176"/>
      <c r="J677" s="176"/>
      <c r="K677" s="176"/>
      <c r="L677" s="176"/>
      <c r="M677" s="176"/>
      <c r="N677" s="176"/>
      <c r="O677" s="176"/>
      <c r="P677" s="176"/>
      <c r="Q677" s="176"/>
      <c r="R677" s="176"/>
      <c r="S677" s="176"/>
      <c r="T677" s="176"/>
      <c r="U677" s="176"/>
      <c r="V677" s="56"/>
      <c r="W677" s="56"/>
    </row>
    <row r="678" spans="1:23" ht="22.5" customHeight="1">
      <c r="A678" s="5">
        <v>670</v>
      </c>
      <c r="B678" s="172"/>
      <c r="C678" s="172" t="s">
        <v>55</v>
      </c>
      <c r="D678" s="174"/>
      <c r="E678" s="173">
        <v>50</v>
      </c>
      <c r="F678" s="174" t="s">
        <v>34</v>
      </c>
      <c r="G678" s="175">
        <v>227</v>
      </c>
      <c r="H678" s="191">
        <v>11350</v>
      </c>
      <c r="I678" s="176"/>
      <c r="J678" s="176"/>
      <c r="K678" s="176"/>
      <c r="L678" s="176"/>
      <c r="M678" s="176"/>
      <c r="N678" s="176"/>
      <c r="O678" s="176"/>
      <c r="P678" s="176"/>
      <c r="Q678" s="176"/>
      <c r="R678" s="176"/>
      <c r="S678" s="176"/>
      <c r="T678" s="176"/>
      <c r="U678" s="176"/>
      <c r="V678" s="56"/>
      <c r="W678" s="56"/>
    </row>
    <row r="679" spans="1:23" ht="22.5" customHeight="1">
      <c r="A679" s="5">
        <v>671</v>
      </c>
      <c r="B679" s="172"/>
      <c r="C679" s="172" t="s">
        <v>395</v>
      </c>
      <c r="D679" s="174"/>
      <c r="E679" s="173">
        <v>60</v>
      </c>
      <c r="F679" s="174" t="s">
        <v>75</v>
      </c>
      <c r="G679" s="175">
        <v>500</v>
      </c>
      <c r="H679" s="191">
        <v>30000</v>
      </c>
      <c r="I679" s="176"/>
      <c r="J679" s="176"/>
      <c r="K679" s="176"/>
      <c r="L679" s="176"/>
      <c r="M679" s="176"/>
      <c r="N679" s="176"/>
      <c r="O679" s="176"/>
      <c r="P679" s="176"/>
      <c r="Q679" s="176"/>
      <c r="R679" s="176"/>
      <c r="S679" s="176"/>
      <c r="T679" s="176"/>
      <c r="U679" s="176"/>
      <c r="V679" s="56"/>
      <c r="W679" s="56"/>
    </row>
    <row r="680" spans="1:23" ht="22.5" customHeight="1">
      <c r="A680" s="5">
        <v>672</v>
      </c>
      <c r="B680" s="172"/>
      <c r="C680" s="172" t="s">
        <v>39</v>
      </c>
      <c r="D680" s="174"/>
      <c r="E680" s="173">
        <v>50</v>
      </c>
      <c r="F680" s="174" t="s">
        <v>34</v>
      </c>
      <c r="G680" s="175">
        <v>45</v>
      </c>
      <c r="H680" s="191">
        <v>2250</v>
      </c>
      <c r="I680" s="176"/>
      <c r="J680" s="176"/>
      <c r="K680" s="176"/>
      <c r="L680" s="176"/>
      <c r="M680" s="176"/>
      <c r="N680" s="176"/>
      <c r="O680" s="176"/>
      <c r="P680" s="176"/>
      <c r="Q680" s="176"/>
      <c r="R680" s="176"/>
      <c r="S680" s="176"/>
      <c r="T680" s="176"/>
      <c r="U680" s="176"/>
      <c r="V680" s="56"/>
      <c r="W680" s="56"/>
    </row>
    <row r="681" spans="1:23" ht="22.5" customHeight="1">
      <c r="A681" s="5">
        <v>673</v>
      </c>
      <c r="B681" s="172"/>
      <c r="C681" s="172" t="s">
        <v>62</v>
      </c>
      <c r="D681" s="174"/>
      <c r="E681" s="173">
        <v>50</v>
      </c>
      <c r="F681" s="174" t="s">
        <v>36</v>
      </c>
      <c r="G681" s="175">
        <v>500</v>
      </c>
      <c r="H681" s="191">
        <v>25000</v>
      </c>
      <c r="I681" s="176"/>
      <c r="J681" s="176"/>
      <c r="K681" s="176"/>
      <c r="L681" s="176"/>
      <c r="M681" s="176"/>
      <c r="N681" s="176"/>
      <c r="O681" s="176"/>
      <c r="P681" s="176"/>
      <c r="Q681" s="176"/>
      <c r="R681" s="176"/>
      <c r="S681" s="176"/>
      <c r="T681" s="176"/>
      <c r="U681" s="176"/>
      <c r="V681" s="56"/>
      <c r="W681" s="56"/>
    </row>
    <row r="682" spans="1:23" ht="22.5" customHeight="1">
      <c r="A682" s="5">
        <v>674</v>
      </c>
      <c r="B682" s="172"/>
      <c r="C682" s="172" t="s">
        <v>37</v>
      </c>
      <c r="D682" s="174"/>
      <c r="E682" s="173">
        <v>50</v>
      </c>
      <c r="F682" s="174" t="s">
        <v>34</v>
      </c>
      <c r="G682" s="175">
        <v>50</v>
      </c>
      <c r="H682" s="191">
        <v>2500</v>
      </c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/>
      <c r="U682" s="176"/>
      <c r="V682" s="56"/>
      <c r="W682" s="56"/>
    </row>
    <row r="683" spans="1:23" ht="22.5" customHeight="1">
      <c r="A683" s="5">
        <v>675</v>
      </c>
      <c r="B683" s="172"/>
      <c r="C683" s="172" t="s">
        <v>40</v>
      </c>
      <c r="D683" s="174"/>
      <c r="E683" s="173">
        <v>50</v>
      </c>
      <c r="F683" s="174" t="s">
        <v>34</v>
      </c>
      <c r="G683" s="175">
        <v>60</v>
      </c>
      <c r="H683" s="191">
        <v>3000</v>
      </c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56"/>
      <c r="W683" s="56"/>
    </row>
    <row r="684" spans="1:23" ht="22.5" customHeight="1">
      <c r="A684" s="5">
        <v>676</v>
      </c>
      <c r="B684" s="172"/>
      <c r="C684" s="172" t="s">
        <v>59</v>
      </c>
      <c r="D684" s="174"/>
      <c r="E684" s="173">
        <v>50</v>
      </c>
      <c r="F684" s="174" t="s">
        <v>34</v>
      </c>
      <c r="G684" s="175">
        <v>50</v>
      </c>
      <c r="H684" s="191">
        <v>2500</v>
      </c>
      <c r="I684" s="176"/>
      <c r="J684" s="176"/>
      <c r="K684" s="176"/>
      <c r="L684" s="176"/>
      <c r="M684" s="176"/>
      <c r="N684" s="176"/>
      <c r="O684" s="176"/>
      <c r="P684" s="176"/>
      <c r="Q684" s="176"/>
      <c r="R684" s="176"/>
      <c r="S684" s="176"/>
      <c r="T684" s="176"/>
      <c r="U684" s="176"/>
      <c r="V684" s="56"/>
      <c r="W684" s="56"/>
    </row>
    <row r="685" spans="1:23" ht="22.5" customHeight="1">
      <c r="A685" s="5">
        <v>677</v>
      </c>
      <c r="B685" s="172"/>
      <c r="C685" s="172" t="s">
        <v>50</v>
      </c>
      <c r="D685" s="174"/>
      <c r="E685" s="173">
        <v>50</v>
      </c>
      <c r="F685" s="174" t="s">
        <v>30</v>
      </c>
      <c r="G685" s="175">
        <v>78</v>
      </c>
      <c r="H685" s="191">
        <v>3900</v>
      </c>
      <c r="I685" s="176"/>
      <c r="J685" s="176"/>
      <c r="K685" s="176"/>
      <c r="L685" s="176"/>
      <c r="M685" s="176"/>
      <c r="N685" s="176"/>
      <c r="O685" s="176"/>
      <c r="P685" s="176"/>
      <c r="Q685" s="176"/>
      <c r="R685" s="176"/>
      <c r="S685" s="176"/>
      <c r="T685" s="176"/>
      <c r="U685" s="176"/>
      <c r="V685" s="56"/>
      <c r="W685" s="56"/>
    </row>
    <row r="686" spans="1:23" ht="22.5" customHeight="1">
      <c r="A686" s="5">
        <v>678</v>
      </c>
      <c r="B686" s="172"/>
      <c r="C686" s="172" t="s">
        <v>76</v>
      </c>
      <c r="D686" s="174"/>
      <c r="E686" s="173">
        <v>55</v>
      </c>
      <c r="F686" s="174" t="s">
        <v>34</v>
      </c>
      <c r="G686" s="175">
        <v>150</v>
      </c>
      <c r="H686" s="191">
        <v>8250</v>
      </c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  <c r="V686" s="56"/>
      <c r="W686" s="56"/>
    </row>
    <row r="687" spans="1:23" ht="22.5" customHeight="1">
      <c r="A687" s="5">
        <v>679</v>
      </c>
      <c r="B687" s="172"/>
      <c r="C687" s="172" t="s">
        <v>46</v>
      </c>
      <c r="D687" s="174"/>
      <c r="E687" s="173">
        <v>50</v>
      </c>
      <c r="F687" s="174" t="s">
        <v>34</v>
      </c>
      <c r="G687" s="175">
        <v>50</v>
      </c>
      <c r="H687" s="191">
        <v>2500</v>
      </c>
      <c r="I687" s="176"/>
      <c r="J687" s="176"/>
      <c r="K687" s="176"/>
      <c r="L687" s="176"/>
      <c r="M687" s="176"/>
      <c r="N687" s="176"/>
      <c r="O687" s="176"/>
      <c r="P687" s="176"/>
      <c r="Q687" s="176"/>
      <c r="R687" s="176"/>
      <c r="S687" s="176"/>
      <c r="T687" s="176"/>
      <c r="U687" s="176"/>
      <c r="V687" s="56"/>
      <c r="W687" s="56"/>
    </row>
    <row r="688" spans="1:23" ht="22.5" customHeight="1">
      <c r="A688" s="5">
        <v>680</v>
      </c>
      <c r="B688" s="172"/>
      <c r="C688" s="172" t="s">
        <v>44</v>
      </c>
      <c r="D688" s="174"/>
      <c r="E688" s="173">
        <v>50</v>
      </c>
      <c r="F688" s="174" t="s">
        <v>34</v>
      </c>
      <c r="G688" s="175">
        <v>30</v>
      </c>
      <c r="H688" s="191">
        <v>1500</v>
      </c>
      <c r="I688" s="176"/>
      <c r="J688" s="176"/>
      <c r="K688" s="176"/>
      <c r="L688" s="176"/>
      <c r="M688" s="176"/>
      <c r="N688" s="176"/>
      <c r="O688" s="176"/>
      <c r="P688" s="176"/>
      <c r="Q688" s="176"/>
      <c r="R688" s="176"/>
      <c r="S688" s="176"/>
      <c r="T688" s="176"/>
      <c r="U688" s="176"/>
      <c r="V688" s="56"/>
      <c r="W688" s="56"/>
    </row>
    <row r="689" spans="1:23" ht="22.5" customHeight="1">
      <c r="A689" s="5">
        <v>681</v>
      </c>
      <c r="B689" s="172"/>
      <c r="C689" s="172" t="s">
        <v>469</v>
      </c>
      <c r="D689" s="174"/>
      <c r="E689" s="173">
        <v>56</v>
      </c>
      <c r="F689" s="174" t="s">
        <v>34</v>
      </c>
      <c r="G689" s="175">
        <v>110</v>
      </c>
      <c r="H689" s="191">
        <v>6160</v>
      </c>
      <c r="I689" s="176"/>
      <c r="J689" s="176"/>
      <c r="K689" s="176"/>
      <c r="L689" s="176"/>
      <c r="M689" s="176"/>
      <c r="N689" s="176"/>
      <c r="O689" s="176"/>
      <c r="P689" s="176"/>
      <c r="Q689" s="176"/>
      <c r="R689" s="176"/>
      <c r="S689" s="176"/>
      <c r="T689" s="176"/>
      <c r="U689" s="176"/>
      <c r="V689" s="56"/>
      <c r="W689" s="56"/>
    </row>
    <row r="690" spans="1:23" ht="22.5" customHeight="1">
      <c r="A690" s="5">
        <v>682</v>
      </c>
      <c r="B690" s="172"/>
      <c r="C690" s="172" t="s">
        <v>470</v>
      </c>
      <c r="D690" s="174"/>
      <c r="E690" s="173">
        <v>50</v>
      </c>
      <c r="F690" s="174" t="s">
        <v>34</v>
      </c>
      <c r="G690" s="175">
        <v>145</v>
      </c>
      <c r="H690" s="191">
        <v>7250</v>
      </c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56"/>
      <c r="W690" s="56"/>
    </row>
    <row r="691" spans="1:23" ht="22.5" customHeight="1">
      <c r="A691" s="5">
        <v>683</v>
      </c>
      <c r="B691" s="172"/>
      <c r="C691" s="172" t="s">
        <v>32</v>
      </c>
      <c r="D691" s="174"/>
      <c r="E691" s="173">
        <v>50</v>
      </c>
      <c r="F691" s="174" t="s">
        <v>30</v>
      </c>
      <c r="G691" s="175">
        <v>90</v>
      </c>
      <c r="H691" s="191">
        <v>4500</v>
      </c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/>
      <c r="U691" s="176"/>
      <c r="V691" s="56"/>
      <c r="W691" s="56"/>
    </row>
    <row r="692" spans="1:23" ht="22.5" customHeight="1">
      <c r="A692" s="5">
        <v>684</v>
      </c>
      <c r="B692" s="172"/>
      <c r="C692" s="2" t="s">
        <v>629</v>
      </c>
      <c r="D692" s="174"/>
      <c r="E692" s="173">
        <v>57</v>
      </c>
      <c r="F692" s="174" t="s">
        <v>30</v>
      </c>
      <c r="G692" s="175">
        <v>60</v>
      </c>
      <c r="H692" s="191">
        <v>3420</v>
      </c>
      <c r="I692" s="176"/>
      <c r="J692" s="176"/>
      <c r="K692" s="176"/>
      <c r="L692" s="176"/>
      <c r="M692" s="176"/>
      <c r="N692" s="176"/>
      <c r="O692" s="176"/>
      <c r="P692" s="176"/>
      <c r="Q692" s="176"/>
      <c r="R692" s="176"/>
      <c r="S692" s="176"/>
      <c r="T692" s="176"/>
      <c r="U692" s="176"/>
      <c r="V692" s="56"/>
      <c r="W692" s="56"/>
    </row>
    <row r="693" spans="1:23" ht="22.5" customHeight="1">
      <c r="A693" s="5">
        <v>685</v>
      </c>
      <c r="B693" s="172"/>
      <c r="C693" s="172" t="s">
        <v>93</v>
      </c>
      <c r="D693" s="174"/>
      <c r="E693" s="173">
        <v>55</v>
      </c>
      <c r="F693" s="174" t="s">
        <v>94</v>
      </c>
      <c r="G693" s="175">
        <v>160</v>
      </c>
      <c r="H693" s="191">
        <v>8800</v>
      </c>
      <c r="I693" s="176"/>
      <c r="J693" s="176"/>
      <c r="K693" s="176"/>
      <c r="L693" s="176"/>
      <c r="M693" s="176"/>
      <c r="N693" s="176"/>
      <c r="O693" s="176"/>
      <c r="P693" s="176"/>
      <c r="Q693" s="176"/>
      <c r="R693" s="176"/>
      <c r="S693" s="176"/>
      <c r="T693" s="176"/>
      <c r="U693" s="176"/>
      <c r="V693" s="56"/>
      <c r="W693" s="56"/>
    </row>
    <row r="694" spans="1:23" ht="22.5" customHeight="1">
      <c r="A694" s="5">
        <v>686</v>
      </c>
      <c r="B694" s="172"/>
      <c r="C694" s="172" t="s">
        <v>29</v>
      </c>
      <c r="D694" s="174"/>
      <c r="E694" s="173">
        <v>50</v>
      </c>
      <c r="F694" s="174" t="s">
        <v>30</v>
      </c>
      <c r="G694" s="175">
        <v>700</v>
      </c>
      <c r="H694" s="191">
        <v>35000</v>
      </c>
      <c r="I694" s="176"/>
      <c r="J694" s="176"/>
      <c r="K694" s="176"/>
      <c r="L694" s="176"/>
      <c r="M694" s="176"/>
      <c r="N694" s="176"/>
      <c r="O694" s="176"/>
      <c r="P694" s="176"/>
      <c r="Q694" s="176"/>
      <c r="R694" s="176"/>
      <c r="S694" s="176"/>
      <c r="T694" s="176"/>
      <c r="U694" s="176"/>
      <c r="V694" s="56"/>
      <c r="W694" s="56"/>
    </row>
    <row r="695" spans="1:23" ht="22.5" customHeight="1">
      <c r="A695" s="5">
        <v>687</v>
      </c>
      <c r="B695" s="172"/>
      <c r="C695" s="172" t="s">
        <v>38</v>
      </c>
      <c r="D695" s="174"/>
      <c r="E695" s="173">
        <v>50</v>
      </c>
      <c r="F695" s="174" t="s">
        <v>34</v>
      </c>
      <c r="G695" s="175">
        <v>40</v>
      </c>
      <c r="H695" s="191">
        <v>2000</v>
      </c>
      <c r="I695" s="176"/>
      <c r="J695" s="176"/>
      <c r="K695" s="176"/>
      <c r="L695" s="176"/>
      <c r="M695" s="176"/>
      <c r="N695" s="176"/>
      <c r="O695" s="176"/>
      <c r="P695" s="176"/>
      <c r="Q695" s="176"/>
      <c r="R695" s="176"/>
      <c r="S695" s="176"/>
      <c r="T695" s="176"/>
      <c r="U695" s="176"/>
      <c r="V695" s="56"/>
      <c r="W695" s="56"/>
    </row>
    <row r="696" spans="1:23" ht="22.5" customHeight="1">
      <c r="A696" s="5">
        <v>688</v>
      </c>
      <c r="B696" s="172"/>
      <c r="C696" s="172" t="s">
        <v>388</v>
      </c>
      <c r="D696" s="174"/>
      <c r="E696" s="173">
        <v>50</v>
      </c>
      <c r="F696" s="174" t="s">
        <v>34</v>
      </c>
      <c r="G696" s="175">
        <v>70</v>
      </c>
      <c r="H696" s="191">
        <v>3500</v>
      </c>
      <c r="I696" s="176"/>
      <c r="J696" s="176"/>
      <c r="K696" s="176"/>
      <c r="L696" s="176"/>
      <c r="M696" s="176"/>
      <c r="N696" s="176"/>
      <c r="O696" s="176"/>
      <c r="P696" s="176"/>
      <c r="Q696" s="176"/>
      <c r="R696" s="176"/>
      <c r="S696" s="176"/>
      <c r="T696" s="176"/>
      <c r="U696" s="176"/>
      <c r="V696" s="56"/>
      <c r="W696" s="56"/>
    </row>
    <row r="697" spans="1:23" ht="22.5" customHeight="1">
      <c r="A697" s="5">
        <v>689</v>
      </c>
      <c r="B697" s="172"/>
      <c r="C697" s="172" t="s">
        <v>401</v>
      </c>
      <c r="D697" s="174"/>
      <c r="E697" s="173">
        <v>50</v>
      </c>
      <c r="F697" s="174" t="s">
        <v>34</v>
      </c>
      <c r="G697" s="175">
        <v>80</v>
      </c>
      <c r="H697" s="191">
        <v>4000</v>
      </c>
      <c r="I697" s="176"/>
      <c r="J697" s="176"/>
      <c r="K697" s="176"/>
      <c r="L697" s="176"/>
      <c r="M697" s="176"/>
      <c r="N697" s="176"/>
      <c r="O697" s="176"/>
      <c r="P697" s="176"/>
      <c r="Q697" s="176"/>
      <c r="R697" s="176"/>
      <c r="S697" s="176"/>
      <c r="T697" s="176"/>
      <c r="U697" s="176"/>
      <c r="V697" s="56"/>
      <c r="W697" s="56"/>
    </row>
    <row r="698" spans="1:23" ht="22.5" customHeight="1">
      <c r="A698" s="5">
        <v>690</v>
      </c>
      <c r="B698" s="172"/>
      <c r="C698" s="172" t="s">
        <v>622</v>
      </c>
      <c r="D698" s="174"/>
      <c r="E698" s="173">
        <v>70</v>
      </c>
      <c r="F698" s="174" t="s">
        <v>36</v>
      </c>
      <c r="G698" s="175">
        <v>1000</v>
      </c>
      <c r="H698" s="191">
        <v>70000</v>
      </c>
      <c r="I698" s="176"/>
      <c r="J698" s="176"/>
      <c r="K698" s="176"/>
      <c r="L698" s="176"/>
      <c r="M698" s="176"/>
      <c r="N698" s="176"/>
      <c r="O698" s="176"/>
      <c r="P698" s="176"/>
      <c r="Q698" s="176"/>
      <c r="R698" s="176"/>
      <c r="S698" s="176"/>
      <c r="T698" s="176"/>
      <c r="U698" s="176"/>
      <c r="V698" s="56"/>
      <c r="W698" s="56"/>
    </row>
    <row r="699" spans="1:23" ht="22.5" customHeight="1">
      <c r="A699" s="5">
        <v>691</v>
      </c>
      <c r="B699" s="172"/>
      <c r="C699" s="172" t="s">
        <v>97</v>
      </c>
      <c r="D699" s="174"/>
      <c r="E699" s="173">
        <v>50</v>
      </c>
      <c r="F699" s="174" t="s">
        <v>98</v>
      </c>
      <c r="G699" s="175">
        <v>320</v>
      </c>
      <c r="H699" s="191">
        <v>16000</v>
      </c>
      <c r="I699" s="176"/>
      <c r="J699" s="176"/>
      <c r="K699" s="176"/>
      <c r="L699" s="176"/>
      <c r="M699" s="176"/>
      <c r="N699" s="176"/>
      <c r="O699" s="176"/>
      <c r="P699" s="176"/>
      <c r="Q699" s="176"/>
      <c r="R699" s="176"/>
      <c r="S699" s="176"/>
      <c r="T699" s="176"/>
      <c r="U699" s="176"/>
      <c r="V699" s="56"/>
      <c r="W699" s="56"/>
    </row>
    <row r="700" spans="1:23" ht="22.5" customHeight="1">
      <c r="A700" s="5">
        <v>692</v>
      </c>
      <c r="B700" s="172"/>
      <c r="C700" s="172" t="s">
        <v>99</v>
      </c>
      <c r="D700" s="174"/>
      <c r="E700" s="173">
        <v>50</v>
      </c>
      <c r="F700" s="174" t="s">
        <v>98</v>
      </c>
      <c r="G700" s="175">
        <v>350</v>
      </c>
      <c r="H700" s="191">
        <v>17500</v>
      </c>
      <c r="I700" s="176"/>
      <c r="J700" s="176"/>
      <c r="K700" s="176"/>
      <c r="L700" s="176"/>
      <c r="M700" s="176"/>
      <c r="N700" s="176"/>
      <c r="O700" s="176"/>
      <c r="P700" s="176"/>
      <c r="Q700" s="176"/>
      <c r="R700" s="176"/>
      <c r="S700" s="176"/>
      <c r="T700" s="176"/>
      <c r="U700" s="176"/>
      <c r="V700" s="56"/>
      <c r="W700" s="56"/>
    </row>
    <row r="701" spans="1:23" ht="22.5" customHeight="1">
      <c r="A701" s="5">
        <v>693</v>
      </c>
      <c r="B701" s="172"/>
      <c r="C701" s="172" t="s">
        <v>105</v>
      </c>
      <c r="D701" s="174"/>
      <c r="E701" s="173">
        <v>55</v>
      </c>
      <c r="F701" s="174" t="s">
        <v>36</v>
      </c>
      <c r="G701" s="175">
        <v>100</v>
      </c>
      <c r="H701" s="191">
        <v>5500</v>
      </c>
      <c r="I701" s="176"/>
      <c r="J701" s="176"/>
      <c r="K701" s="176"/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  <c r="V701" s="56"/>
      <c r="W701" s="56"/>
    </row>
    <row r="702" spans="1:23" ht="22.5" customHeight="1">
      <c r="A702" s="5">
        <v>694</v>
      </c>
      <c r="B702" s="172"/>
      <c r="C702" s="172" t="s">
        <v>104</v>
      </c>
      <c r="D702" s="174"/>
      <c r="E702" s="173">
        <v>55</v>
      </c>
      <c r="F702" s="174" t="s">
        <v>36</v>
      </c>
      <c r="G702" s="175">
        <v>100</v>
      </c>
      <c r="H702" s="191">
        <v>5500</v>
      </c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/>
      <c r="U702" s="176"/>
      <c r="V702" s="56"/>
      <c r="W702" s="56"/>
    </row>
    <row r="703" spans="1:23" ht="24" customHeight="1">
      <c r="A703" s="5">
        <v>695</v>
      </c>
      <c r="B703" s="3" t="s">
        <v>26</v>
      </c>
      <c r="C703" s="3" t="s">
        <v>140</v>
      </c>
      <c r="D703" s="26" t="s">
        <v>24</v>
      </c>
      <c r="E703" s="3"/>
      <c r="F703" s="3"/>
      <c r="G703" s="3"/>
      <c r="H703" s="192">
        <v>40000</v>
      </c>
      <c r="I703" s="3" t="s">
        <v>28</v>
      </c>
      <c r="J703" s="26"/>
      <c r="K703" s="26"/>
      <c r="L703" s="26"/>
      <c r="M703" s="26"/>
      <c r="N703" s="26"/>
      <c r="O703" s="26"/>
      <c r="P703" s="26"/>
      <c r="Q703" s="26"/>
      <c r="R703" s="26">
        <v>1</v>
      </c>
      <c r="S703" s="26"/>
      <c r="T703" s="26"/>
      <c r="U703" s="26"/>
      <c r="V703" s="56"/>
      <c r="W703" s="56"/>
    </row>
    <row r="704" spans="1:23" ht="22.5" customHeight="1">
      <c r="A704" s="5">
        <v>696</v>
      </c>
      <c r="B704" s="2"/>
      <c r="C704" s="2" t="s">
        <v>392</v>
      </c>
      <c r="D704" s="1"/>
      <c r="E704" s="5">
        <v>20</v>
      </c>
      <c r="F704" s="1" t="s">
        <v>624</v>
      </c>
      <c r="G704" s="44">
        <v>170</v>
      </c>
      <c r="H704" s="191">
        <v>3400</v>
      </c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56"/>
      <c r="W704" s="56"/>
    </row>
    <row r="705" spans="1:23" ht="22.5" customHeight="1">
      <c r="A705" s="5">
        <v>697</v>
      </c>
      <c r="B705" s="2"/>
      <c r="C705" s="2" t="s">
        <v>35</v>
      </c>
      <c r="D705" s="1"/>
      <c r="E705" s="5">
        <v>20</v>
      </c>
      <c r="F705" s="1" t="s">
        <v>36</v>
      </c>
      <c r="G705" s="44">
        <v>500</v>
      </c>
      <c r="H705" s="191">
        <v>10000</v>
      </c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56"/>
      <c r="W705" s="56"/>
    </row>
    <row r="706" spans="1:23" ht="22.5" customHeight="1">
      <c r="A706" s="5">
        <v>698</v>
      </c>
      <c r="B706" s="2"/>
      <c r="C706" s="2" t="s">
        <v>39</v>
      </c>
      <c r="D706" s="1"/>
      <c r="E706" s="5">
        <v>20</v>
      </c>
      <c r="F706" s="1" t="s">
        <v>34</v>
      </c>
      <c r="G706" s="44">
        <v>40</v>
      </c>
      <c r="H706" s="191">
        <v>800</v>
      </c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56"/>
      <c r="W706" s="56"/>
    </row>
    <row r="707" spans="1:23" ht="22.5" customHeight="1">
      <c r="A707" s="5">
        <v>699</v>
      </c>
      <c r="B707" s="2"/>
      <c r="C707" s="2" t="s">
        <v>40</v>
      </c>
      <c r="D707" s="1"/>
      <c r="E707" s="5">
        <v>20</v>
      </c>
      <c r="F707" s="1" t="s">
        <v>30</v>
      </c>
      <c r="G707" s="44">
        <v>60</v>
      </c>
      <c r="H707" s="191">
        <v>1200</v>
      </c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56"/>
      <c r="W707" s="56"/>
    </row>
    <row r="708" spans="1:23" ht="22.5" customHeight="1">
      <c r="A708" s="5">
        <v>700</v>
      </c>
      <c r="B708" s="2"/>
      <c r="C708" s="2" t="s">
        <v>41</v>
      </c>
      <c r="D708" s="1"/>
      <c r="E708" s="5">
        <v>20</v>
      </c>
      <c r="F708" s="1" t="s">
        <v>30</v>
      </c>
      <c r="G708" s="44">
        <v>100</v>
      </c>
      <c r="H708" s="191">
        <v>2000</v>
      </c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56"/>
      <c r="W708" s="56"/>
    </row>
    <row r="709" spans="1:23" ht="22.5" customHeight="1">
      <c r="A709" s="5">
        <v>701</v>
      </c>
      <c r="B709" s="2"/>
      <c r="C709" s="2" t="s">
        <v>42</v>
      </c>
      <c r="D709" s="1"/>
      <c r="E709" s="5">
        <v>20</v>
      </c>
      <c r="F709" s="1" t="s">
        <v>43</v>
      </c>
      <c r="G709" s="44">
        <v>250</v>
      </c>
      <c r="H709" s="191">
        <v>5000</v>
      </c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56"/>
      <c r="W709" s="56"/>
    </row>
    <row r="710" spans="1:23" ht="22.5" customHeight="1">
      <c r="A710" s="5">
        <v>702</v>
      </c>
      <c r="B710" s="2"/>
      <c r="C710" s="2" t="s">
        <v>38</v>
      </c>
      <c r="D710" s="1"/>
      <c r="E710" s="5">
        <v>19</v>
      </c>
      <c r="F710" s="1" t="s">
        <v>34</v>
      </c>
      <c r="G710" s="44">
        <v>40</v>
      </c>
      <c r="H710" s="191">
        <v>760</v>
      </c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56"/>
      <c r="W710" s="56"/>
    </row>
    <row r="711" spans="1:23" ht="22.5" customHeight="1">
      <c r="A711" s="5">
        <v>703</v>
      </c>
      <c r="B711" s="2"/>
      <c r="C711" s="2" t="s">
        <v>388</v>
      </c>
      <c r="D711" s="1"/>
      <c r="E711" s="5">
        <v>20</v>
      </c>
      <c r="F711" s="1" t="s">
        <v>34</v>
      </c>
      <c r="G711" s="44">
        <v>70</v>
      </c>
      <c r="H711" s="191">
        <v>1400</v>
      </c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56"/>
      <c r="W711" s="56"/>
    </row>
    <row r="712" spans="1:23" ht="22.5" customHeight="1">
      <c r="A712" s="5">
        <v>704</v>
      </c>
      <c r="B712" s="2"/>
      <c r="C712" s="2" t="s">
        <v>401</v>
      </c>
      <c r="D712" s="1"/>
      <c r="E712" s="5">
        <v>20</v>
      </c>
      <c r="F712" s="1" t="s">
        <v>34</v>
      </c>
      <c r="G712" s="44">
        <v>80</v>
      </c>
      <c r="H712" s="191">
        <v>1600</v>
      </c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56"/>
      <c r="W712" s="56"/>
    </row>
    <row r="713" spans="1:23" ht="22.5" customHeight="1">
      <c r="A713" s="5">
        <v>705</v>
      </c>
      <c r="B713" s="2"/>
      <c r="C713" s="2" t="s">
        <v>402</v>
      </c>
      <c r="D713" s="1"/>
      <c r="E713" s="5">
        <v>20</v>
      </c>
      <c r="F713" s="1" t="s">
        <v>34</v>
      </c>
      <c r="G713" s="44">
        <v>70</v>
      </c>
      <c r="H713" s="191">
        <v>1400</v>
      </c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56"/>
      <c r="W713" s="56"/>
    </row>
    <row r="714" spans="1:23" ht="22.5" customHeight="1">
      <c r="A714" s="5">
        <v>706</v>
      </c>
      <c r="B714" s="2"/>
      <c r="C714" s="2" t="s">
        <v>403</v>
      </c>
      <c r="D714" s="1"/>
      <c r="E714" s="5">
        <v>20</v>
      </c>
      <c r="F714" s="1" t="s">
        <v>34</v>
      </c>
      <c r="G714" s="44">
        <v>60</v>
      </c>
      <c r="H714" s="191">
        <v>1200</v>
      </c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56"/>
      <c r="W714" s="56"/>
    </row>
    <row r="715" spans="1:23" ht="22.5" customHeight="1">
      <c r="A715" s="5">
        <v>707</v>
      </c>
      <c r="B715" s="2"/>
      <c r="C715" s="2" t="s">
        <v>44</v>
      </c>
      <c r="D715" s="1"/>
      <c r="E715" s="5">
        <v>20</v>
      </c>
      <c r="F715" s="1" t="s">
        <v>34</v>
      </c>
      <c r="G715" s="44">
        <v>30</v>
      </c>
      <c r="H715" s="191">
        <v>600</v>
      </c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56"/>
      <c r="W715" s="56"/>
    </row>
    <row r="716" spans="1:23" ht="22.5" customHeight="1">
      <c r="A716" s="5">
        <v>708</v>
      </c>
      <c r="B716" s="2"/>
      <c r="C716" s="2" t="s">
        <v>625</v>
      </c>
      <c r="D716" s="1"/>
      <c r="E716" s="5">
        <v>10</v>
      </c>
      <c r="F716" s="1" t="s">
        <v>36</v>
      </c>
      <c r="G716" s="44">
        <v>1000</v>
      </c>
      <c r="H716" s="191">
        <v>10000</v>
      </c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56"/>
      <c r="W716" s="56"/>
    </row>
    <row r="717" spans="1:23" ht="22.5" customHeight="1">
      <c r="A717" s="5">
        <v>709</v>
      </c>
      <c r="B717" s="2"/>
      <c r="C717" s="2" t="s">
        <v>97</v>
      </c>
      <c r="D717" s="1"/>
      <c r="E717" s="5">
        <v>2</v>
      </c>
      <c r="F717" s="1" t="s">
        <v>98</v>
      </c>
      <c r="G717" s="44">
        <v>320</v>
      </c>
      <c r="H717" s="191">
        <v>640</v>
      </c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56"/>
      <c r="W717" s="56"/>
    </row>
    <row r="718" spans="1:23" s="212" customFormat="1" ht="26.25" customHeight="1">
      <c r="A718" s="5">
        <v>710</v>
      </c>
      <c r="B718" s="3" t="s">
        <v>26</v>
      </c>
      <c r="C718" s="3" t="s">
        <v>617</v>
      </c>
      <c r="D718" s="26" t="s">
        <v>24</v>
      </c>
      <c r="E718" s="3"/>
      <c r="F718" s="3"/>
      <c r="G718" s="3"/>
      <c r="H718" s="208">
        <v>80000</v>
      </c>
      <c r="I718" s="3" t="s">
        <v>28</v>
      </c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>
        <v>1</v>
      </c>
      <c r="U718" s="26"/>
      <c r="V718" s="211"/>
      <c r="W718" s="211"/>
    </row>
    <row r="719" spans="1:23" ht="22.5" customHeight="1">
      <c r="A719" s="5">
        <v>711</v>
      </c>
      <c r="B719" s="2"/>
      <c r="C719" s="2" t="s">
        <v>392</v>
      </c>
      <c r="D719" s="1"/>
      <c r="E719" s="5">
        <v>30</v>
      </c>
      <c r="F719" s="1" t="s">
        <v>34</v>
      </c>
      <c r="G719" s="44">
        <v>170</v>
      </c>
      <c r="H719" s="191">
        <v>5100</v>
      </c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56"/>
      <c r="W719" s="56"/>
    </row>
    <row r="720" spans="1:23" ht="22.5" customHeight="1">
      <c r="A720" s="5">
        <v>712</v>
      </c>
      <c r="B720" s="2"/>
      <c r="C720" s="2" t="s">
        <v>35</v>
      </c>
      <c r="D720" s="1"/>
      <c r="E720" s="5">
        <v>26</v>
      </c>
      <c r="F720" s="1" t="s">
        <v>36</v>
      </c>
      <c r="G720" s="44">
        <v>500</v>
      </c>
      <c r="H720" s="191">
        <v>13000</v>
      </c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56"/>
      <c r="W720" s="56"/>
    </row>
    <row r="721" spans="1:23" ht="22.5" customHeight="1">
      <c r="A721" s="5">
        <v>713</v>
      </c>
      <c r="B721" s="2"/>
      <c r="C721" s="2" t="s">
        <v>39</v>
      </c>
      <c r="D721" s="1"/>
      <c r="E721" s="5">
        <v>40</v>
      </c>
      <c r="F721" s="1" t="s">
        <v>34</v>
      </c>
      <c r="G721" s="44">
        <v>40</v>
      </c>
      <c r="H721" s="191">
        <v>1600</v>
      </c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56"/>
      <c r="W721" s="56"/>
    </row>
    <row r="722" spans="1:23" ht="22.5" customHeight="1">
      <c r="A722" s="5">
        <v>714</v>
      </c>
      <c r="B722" s="2"/>
      <c r="C722" s="2" t="s">
        <v>40</v>
      </c>
      <c r="D722" s="1"/>
      <c r="E722" s="5">
        <v>40</v>
      </c>
      <c r="F722" s="1" t="s">
        <v>30</v>
      </c>
      <c r="G722" s="44">
        <v>60</v>
      </c>
      <c r="H722" s="191">
        <v>2400</v>
      </c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56"/>
      <c r="W722" s="56"/>
    </row>
    <row r="723" spans="1:23" ht="22.5" customHeight="1">
      <c r="A723" s="5">
        <v>715</v>
      </c>
      <c r="B723" s="2"/>
      <c r="C723" s="2" t="s">
        <v>41</v>
      </c>
      <c r="D723" s="1"/>
      <c r="E723" s="5">
        <v>19</v>
      </c>
      <c r="F723" s="1" t="s">
        <v>30</v>
      </c>
      <c r="G723" s="44">
        <v>100</v>
      </c>
      <c r="H723" s="191">
        <v>1900</v>
      </c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56"/>
      <c r="W723" s="56"/>
    </row>
    <row r="724" spans="1:23" ht="22.5" customHeight="1">
      <c r="A724" s="5">
        <v>716</v>
      </c>
      <c r="B724" s="2"/>
      <c r="C724" s="2" t="s">
        <v>42</v>
      </c>
      <c r="D724" s="1"/>
      <c r="E724" s="5">
        <v>36</v>
      </c>
      <c r="F724" s="1" t="s">
        <v>75</v>
      </c>
      <c r="G724" s="44">
        <v>250</v>
      </c>
      <c r="H724" s="191">
        <v>9000</v>
      </c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56"/>
      <c r="W724" s="56"/>
    </row>
    <row r="725" spans="1:23" ht="22.5" customHeight="1">
      <c r="A725" s="5">
        <v>717</v>
      </c>
      <c r="B725" s="2"/>
      <c r="C725" s="2" t="s">
        <v>38</v>
      </c>
      <c r="D725" s="1"/>
      <c r="E725" s="5">
        <v>40</v>
      </c>
      <c r="F725" s="1" t="s">
        <v>34</v>
      </c>
      <c r="G725" s="44">
        <v>40</v>
      </c>
      <c r="H725" s="191">
        <v>1600</v>
      </c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56"/>
      <c r="W725" s="56"/>
    </row>
    <row r="726" spans="1:23" ht="22.5" customHeight="1">
      <c r="A726" s="5">
        <v>718</v>
      </c>
      <c r="B726" s="2"/>
      <c r="C726" s="2" t="s">
        <v>388</v>
      </c>
      <c r="D726" s="1"/>
      <c r="E726" s="5">
        <v>40</v>
      </c>
      <c r="F726" s="1" t="s">
        <v>34</v>
      </c>
      <c r="G726" s="44">
        <v>70</v>
      </c>
      <c r="H726" s="191">
        <v>2800</v>
      </c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56"/>
      <c r="W726" s="56"/>
    </row>
    <row r="727" spans="1:23" ht="22.5" customHeight="1">
      <c r="A727" s="5">
        <v>719</v>
      </c>
      <c r="B727" s="2"/>
      <c r="C727" s="2" t="s">
        <v>401</v>
      </c>
      <c r="D727" s="1"/>
      <c r="E727" s="5">
        <v>30</v>
      </c>
      <c r="F727" s="1" t="s">
        <v>34</v>
      </c>
      <c r="G727" s="44">
        <v>80</v>
      </c>
      <c r="H727" s="191">
        <v>2400</v>
      </c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56"/>
      <c r="W727" s="56"/>
    </row>
    <row r="728" spans="1:23" ht="22.5" customHeight="1">
      <c r="A728" s="5">
        <v>720</v>
      </c>
      <c r="B728" s="2"/>
      <c r="C728" s="2" t="s">
        <v>402</v>
      </c>
      <c r="D728" s="1"/>
      <c r="E728" s="5">
        <v>40</v>
      </c>
      <c r="F728" s="1" t="s">
        <v>34</v>
      </c>
      <c r="G728" s="44">
        <v>70</v>
      </c>
      <c r="H728" s="191">
        <v>2800</v>
      </c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56"/>
      <c r="W728" s="56"/>
    </row>
    <row r="729" spans="1:23" ht="22.5" customHeight="1">
      <c r="A729" s="5">
        <v>721</v>
      </c>
      <c r="B729" s="2"/>
      <c r="C729" s="2" t="s">
        <v>403</v>
      </c>
      <c r="D729" s="1"/>
      <c r="E729" s="5">
        <v>40</v>
      </c>
      <c r="F729" s="1" t="s">
        <v>34</v>
      </c>
      <c r="G729" s="44">
        <v>60</v>
      </c>
      <c r="H729" s="191">
        <v>2400</v>
      </c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56"/>
      <c r="W729" s="56"/>
    </row>
    <row r="730" spans="1:23" ht="22.5" customHeight="1">
      <c r="A730" s="5">
        <v>722</v>
      </c>
      <c r="B730" s="2"/>
      <c r="C730" s="2" t="s">
        <v>44</v>
      </c>
      <c r="D730" s="1"/>
      <c r="E730" s="5">
        <v>30</v>
      </c>
      <c r="F730" s="1" t="s">
        <v>34</v>
      </c>
      <c r="G730" s="44">
        <v>30</v>
      </c>
      <c r="H730" s="191">
        <v>900</v>
      </c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56"/>
      <c r="W730" s="56"/>
    </row>
    <row r="731" spans="1:23" ht="22.5" customHeight="1">
      <c r="A731" s="5">
        <v>723</v>
      </c>
      <c r="B731" s="2"/>
      <c r="C731" s="2" t="s">
        <v>625</v>
      </c>
      <c r="D731" s="1"/>
      <c r="E731" s="5">
        <v>10</v>
      </c>
      <c r="F731" s="1" t="s">
        <v>36</v>
      </c>
      <c r="G731" s="44">
        <v>1000</v>
      </c>
      <c r="H731" s="191">
        <v>10000</v>
      </c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56"/>
      <c r="W731" s="56"/>
    </row>
    <row r="732" spans="1:23" ht="22.5" customHeight="1">
      <c r="A732" s="5">
        <v>724</v>
      </c>
      <c r="B732" s="2"/>
      <c r="C732" s="2" t="s">
        <v>97</v>
      </c>
      <c r="D732" s="1"/>
      <c r="E732" s="5">
        <v>30</v>
      </c>
      <c r="F732" s="1" t="s">
        <v>98</v>
      </c>
      <c r="G732" s="44">
        <v>320</v>
      </c>
      <c r="H732" s="191">
        <v>9600</v>
      </c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56"/>
      <c r="W732" s="56"/>
    </row>
    <row r="733" spans="1:23" ht="22.5" customHeight="1">
      <c r="A733" s="5">
        <v>725</v>
      </c>
      <c r="B733" s="2"/>
      <c r="C733" s="2" t="s">
        <v>99</v>
      </c>
      <c r="D733" s="1"/>
      <c r="E733" s="5">
        <v>30</v>
      </c>
      <c r="F733" s="1" t="s">
        <v>98</v>
      </c>
      <c r="G733" s="44">
        <v>350</v>
      </c>
      <c r="H733" s="191">
        <v>10500</v>
      </c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56"/>
      <c r="W733" s="56"/>
    </row>
    <row r="734" spans="1:23" ht="22.5" customHeight="1">
      <c r="A734" s="5">
        <v>726</v>
      </c>
      <c r="B734" s="2"/>
      <c r="C734" s="2" t="s">
        <v>105</v>
      </c>
      <c r="D734" s="1"/>
      <c r="E734" s="5">
        <v>20</v>
      </c>
      <c r="F734" s="1" t="s">
        <v>36</v>
      </c>
      <c r="G734" s="44">
        <v>100</v>
      </c>
      <c r="H734" s="191">
        <v>2000</v>
      </c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56"/>
      <c r="W734" s="56"/>
    </row>
    <row r="735" spans="1:23" ht="22.5" customHeight="1">
      <c r="A735" s="5">
        <v>727</v>
      </c>
      <c r="B735" s="2"/>
      <c r="C735" s="2" t="s">
        <v>104</v>
      </c>
      <c r="D735" s="1"/>
      <c r="E735" s="5">
        <v>20</v>
      </c>
      <c r="F735" s="1" t="s">
        <v>36</v>
      </c>
      <c r="G735" s="44">
        <v>100</v>
      </c>
      <c r="H735" s="191">
        <v>2000</v>
      </c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56"/>
      <c r="W735" s="56"/>
    </row>
    <row r="736" spans="1:23" ht="26.25" customHeight="1">
      <c r="A736" s="5">
        <v>728</v>
      </c>
      <c r="B736" s="3" t="s">
        <v>26</v>
      </c>
      <c r="C736" s="3" t="s">
        <v>616</v>
      </c>
      <c r="D736" s="26" t="s">
        <v>24</v>
      </c>
      <c r="E736" s="3"/>
      <c r="F736" s="3"/>
      <c r="G736" s="3"/>
      <c r="H736" s="192">
        <v>40000</v>
      </c>
      <c r="I736" s="3" t="s">
        <v>28</v>
      </c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>
        <v>1</v>
      </c>
      <c r="V736" s="56"/>
      <c r="W736" s="56"/>
    </row>
    <row r="737" spans="1:23" ht="22.5" customHeight="1">
      <c r="A737" s="5">
        <v>729</v>
      </c>
      <c r="B737" s="2"/>
      <c r="C737" s="2" t="s">
        <v>392</v>
      </c>
      <c r="D737" s="1"/>
      <c r="E737" s="5">
        <v>20</v>
      </c>
      <c r="F737" s="1" t="s">
        <v>34</v>
      </c>
      <c r="G737" s="44">
        <v>170</v>
      </c>
      <c r="H737" s="191">
        <v>3400</v>
      </c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56"/>
      <c r="W737" s="56"/>
    </row>
    <row r="738" spans="1:23" ht="22.5" customHeight="1">
      <c r="A738" s="5">
        <v>730</v>
      </c>
      <c r="B738" s="2"/>
      <c r="C738" s="2" t="s">
        <v>35</v>
      </c>
      <c r="D738" s="1"/>
      <c r="E738" s="5">
        <v>20</v>
      </c>
      <c r="F738" s="1" t="s">
        <v>36</v>
      </c>
      <c r="G738" s="44">
        <v>500</v>
      </c>
      <c r="H738" s="191">
        <v>10000</v>
      </c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56"/>
      <c r="W738" s="56"/>
    </row>
    <row r="739" spans="1:23" ht="22.5" customHeight="1">
      <c r="A739" s="5">
        <v>731</v>
      </c>
      <c r="B739" s="2"/>
      <c r="C739" s="2" t="s">
        <v>39</v>
      </c>
      <c r="D739" s="1"/>
      <c r="E739" s="5">
        <v>20</v>
      </c>
      <c r="F739" s="1" t="s">
        <v>34</v>
      </c>
      <c r="G739" s="44">
        <v>40</v>
      </c>
      <c r="H739" s="191">
        <v>800</v>
      </c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56"/>
      <c r="W739" s="56"/>
    </row>
    <row r="740" spans="1:23" ht="22.5" customHeight="1">
      <c r="A740" s="5">
        <v>732</v>
      </c>
      <c r="B740" s="2"/>
      <c r="C740" s="2" t="s">
        <v>40</v>
      </c>
      <c r="D740" s="1"/>
      <c r="E740" s="5">
        <v>20</v>
      </c>
      <c r="F740" s="1" t="s">
        <v>30</v>
      </c>
      <c r="G740" s="44">
        <v>60</v>
      </c>
      <c r="H740" s="191">
        <v>1200</v>
      </c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56"/>
      <c r="W740" s="56"/>
    </row>
    <row r="741" spans="1:23" ht="22.5" customHeight="1">
      <c r="A741" s="5">
        <v>733</v>
      </c>
      <c r="B741" s="2"/>
      <c r="C741" s="2" t="s">
        <v>41</v>
      </c>
      <c r="D741" s="1"/>
      <c r="E741" s="5">
        <v>20</v>
      </c>
      <c r="F741" s="1" t="s">
        <v>30</v>
      </c>
      <c r="G741" s="44">
        <v>100</v>
      </c>
      <c r="H741" s="191">
        <v>2000</v>
      </c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56"/>
      <c r="W741" s="56"/>
    </row>
    <row r="742" spans="1:23" ht="22.5" customHeight="1">
      <c r="A742" s="5">
        <v>734</v>
      </c>
      <c r="B742" s="2"/>
      <c r="C742" s="2" t="s">
        <v>42</v>
      </c>
      <c r="D742" s="1"/>
      <c r="E742" s="5">
        <v>20</v>
      </c>
      <c r="F742" s="1" t="s">
        <v>43</v>
      </c>
      <c r="G742" s="44">
        <v>250</v>
      </c>
      <c r="H742" s="191">
        <v>5000</v>
      </c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56"/>
      <c r="W742" s="56"/>
    </row>
    <row r="743" spans="1:23" ht="22.5" customHeight="1">
      <c r="A743" s="5">
        <v>735</v>
      </c>
      <c r="B743" s="2"/>
      <c r="C743" s="2" t="s">
        <v>38</v>
      </c>
      <c r="D743" s="1"/>
      <c r="E743" s="5">
        <v>19</v>
      </c>
      <c r="F743" s="1" t="s">
        <v>34</v>
      </c>
      <c r="G743" s="44">
        <v>40</v>
      </c>
      <c r="H743" s="191">
        <v>760</v>
      </c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56"/>
      <c r="W743" s="56"/>
    </row>
    <row r="744" spans="1:23" ht="22.5" customHeight="1">
      <c r="A744" s="5">
        <v>736</v>
      </c>
      <c r="B744" s="2"/>
      <c r="C744" s="2" t="s">
        <v>388</v>
      </c>
      <c r="D744" s="1"/>
      <c r="E744" s="5">
        <v>20</v>
      </c>
      <c r="F744" s="1" t="s">
        <v>34</v>
      </c>
      <c r="G744" s="44">
        <v>70</v>
      </c>
      <c r="H744" s="191">
        <v>1400</v>
      </c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56"/>
      <c r="W744" s="56"/>
    </row>
    <row r="745" spans="1:23" ht="22.5" customHeight="1">
      <c r="A745" s="5">
        <v>737</v>
      </c>
      <c r="B745" s="2"/>
      <c r="C745" s="2" t="s">
        <v>401</v>
      </c>
      <c r="D745" s="1"/>
      <c r="E745" s="5">
        <v>20</v>
      </c>
      <c r="F745" s="1" t="s">
        <v>34</v>
      </c>
      <c r="G745" s="44">
        <v>80</v>
      </c>
      <c r="H745" s="191">
        <v>1600</v>
      </c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56"/>
      <c r="W745" s="56"/>
    </row>
    <row r="746" spans="1:23" ht="22.5" customHeight="1">
      <c r="A746" s="5">
        <v>738</v>
      </c>
      <c r="B746" s="2"/>
      <c r="C746" s="2" t="s">
        <v>402</v>
      </c>
      <c r="D746" s="1"/>
      <c r="E746" s="5">
        <v>20</v>
      </c>
      <c r="F746" s="1" t="s">
        <v>34</v>
      </c>
      <c r="G746" s="44">
        <v>70</v>
      </c>
      <c r="H746" s="191">
        <v>1400</v>
      </c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56"/>
      <c r="W746" s="56"/>
    </row>
    <row r="747" spans="1:23" ht="22.5" customHeight="1">
      <c r="A747" s="5">
        <v>739</v>
      </c>
      <c r="B747" s="2"/>
      <c r="C747" s="2" t="s">
        <v>403</v>
      </c>
      <c r="D747" s="1"/>
      <c r="E747" s="5">
        <v>20</v>
      </c>
      <c r="F747" s="1" t="s">
        <v>34</v>
      </c>
      <c r="G747" s="44">
        <v>60</v>
      </c>
      <c r="H747" s="191">
        <v>1200</v>
      </c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56"/>
      <c r="W747" s="56"/>
    </row>
    <row r="748" spans="1:23" ht="22.5" customHeight="1">
      <c r="A748" s="5">
        <v>740</v>
      </c>
      <c r="B748" s="2"/>
      <c r="C748" s="2" t="s">
        <v>44</v>
      </c>
      <c r="D748" s="1"/>
      <c r="E748" s="5">
        <v>20</v>
      </c>
      <c r="F748" s="1" t="s">
        <v>34</v>
      </c>
      <c r="G748" s="44">
        <v>30</v>
      </c>
      <c r="H748" s="191">
        <v>600</v>
      </c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56"/>
      <c r="W748" s="56"/>
    </row>
    <row r="749" spans="1:23" ht="22.5" customHeight="1">
      <c r="A749" s="5">
        <v>741</v>
      </c>
      <c r="B749" s="2"/>
      <c r="C749" s="2" t="s">
        <v>625</v>
      </c>
      <c r="D749" s="1"/>
      <c r="E749" s="5">
        <v>10</v>
      </c>
      <c r="F749" s="1" t="s">
        <v>36</v>
      </c>
      <c r="G749" s="44">
        <v>1000</v>
      </c>
      <c r="H749" s="191">
        <v>10000</v>
      </c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56"/>
      <c r="W749" s="56"/>
    </row>
    <row r="750" spans="1:23" ht="22.5" customHeight="1">
      <c r="A750" s="5">
        <v>742</v>
      </c>
      <c r="B750" s="2"/>
      <c r="C750" s="2" t="s">
        <v>97</v>
      </c>
      <c r="D750" s="1"/>
      <c r="E750" s="5">
        <v>2</v>
      </c>
      <c r="F750" s="1" t="s">
        <v>98</v>
      </c>
      <c r="G750" s="44">
        <v>320</v>
      </c>
      <c r="H750" s="191">
        <v>640</v>
      </c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56"/>
      <c r="W750" s="56"/>
    </row>
    <row r="751" spans="1:23" ht="30.75" customHeight="1">
      <c r="A751" s="5">
        <v>743</v>
      </c>
      <c r="B751" s="3" t="s">
        <v>26</v>
      </c>
      <c r="C751" s="3" t="s">
        <v>619</v>
      </c>
      <c r="D751" s="26" t="s">
        <v>24</v>
      </c>
      <c r="E751" s="3"/>
      <c r="F751" s="3"/>
      <c r="G751" s="3"/>
      <c r="H751" s="192">
        <v>190000</v>
      </c>
      <c r="I751" s="3" t="s">
        <v>28</v>
      </c>
      <c r="J751" s="26"/>
      <c r="K751" s="26"/>
      <c r="L751" s="26">
        <v>1</v>
      </c>
      <c r="M751" s="26"/>
      <c r="N751" s="26"/>
      <c r="O751" s="26"/>
      <c r="P751" s="26"/>
      <c r="Q751" s="26"/>
      <c r="R751" s="26"/>
      <c r="S751" s="26"/>
      <c r="T751" s="26"/>
      <c r="U751" s="26"/>
      <c r="V751" s="56"/>
      <c r="W751" s="56"/>
    </row>
    <row r="752" spans="1:23" ht="22.5" customHeight="1">
      <c r="A752" s="5">
        <v>744</v>
      </c>
      <c r="B752" s="2"/>
      <c r="C752" s="2" t="s">
        <v>55</v>
      </c>
      <c r="D752" s="1"/>
      <c r="E752" s="213">
        <v>40</v>
      </c>
      <c r="F752" s="2" t="s">
        <v>34</v>
      </c>
      <c r="G752" s="44">
        <v>227</v>
      </c>
      <c r="H752" s="191">
        <v>9080</v>
      </c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56"/>
      <c r="W752" s="56"/>
    </row>
    <row r="753" spans="1:23" ht="22.5" customHeight="1">
      <c r="A753" s="5">
        <v>745</v>
      </c>
      <c r="B753" s="2"/>
      <c r="C753" s="2" t="s">
        <v>395</v>
      </c>
      <c r="D753" s="1"/>
      <c r="E753" s="213">
        <v>45</v>
      </c>
      <c r="F753" s="2" t="s">
        <v>75</v>
      </c>
      <c r="G753" s="44">
        <v>500</v>
      </c>
      <c r="H753" s="191">
        <v>22500</v>
      </c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56"/>
      <c r="W753" s="56"/>
    </row>
    <row r="754" spans="1:23" ht="22.5" customHeight="1">
      <c r="A754" s="5">
        <v>746</v>
      </c>
      <c r="B754" s="2"/>
      <c r="C754" s="2" t="s">
        <v>39</v>
      </c>
      <c r="D754" s="1"/>
      <c r="E754" s="213">
        <v>40</v>
      </c>
      <c r="F754" s="2" t="s">
        <v>34</v>
      </c>
      <c r="G754" s="44">
        <v>45</v>
      </c>
      <c r="H754" s="191">
        <v>1800</v>
      </c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56"/>
      <c r="W754" s="56"/>
    </row>
    <row r="755" spans="1:23" ht="22.5" customHeight="1">
      <c r="A755" s="5">
        <v>747</v>
      </c>
      <c r="B755" s="2"/>
      <c r="C755" s="2" t="s">
        <v>62</v>
      </c>
      <c r="D755" s="1"/>
      <c r="E755" s="213">
        <v>70</v>
      </c>
      <c r="F755" s="2" t="s">
        <v>36</v>
      </c>
      <c r="G755" s="44">
        <v>500</v>
      </c>
      <c r="H755" s="191">
        <v>35000</v>
      </c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56"/>
      <c r="W755" s="56"/>
    </row>
    <row r="756" spans="1:23" ht="22.5" customHeight="1">
      <c r="A756" s="5">
        <v>748</v>
      </c>
      <c r="B756" s="2"/>
      <c r="C756" s="2" t="s">
        <v>37</v>
      </c>
      <c r="D756" s="1"/>
      <c r="E756" s="213">
        <v>46</v>
      </c>
      <c r="F756" s="2" t="s">
        <v>626</v>
      </c>
      <c r="G756" s="44">
        <v>50</v>
      </c>
      <c r="H756" s="191">
        <v>2300</v>
      </c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56"/>
      <c r="W756" s="56"/>
    </row>
    <row r="757" spans="1:23" ht="22.5" customHeight="1">
      <c r="A757" s="5">
        <v>749</v>
      </c>
      <c r="B757" s="2"/>
      <c r="C757" s="2" t="s">
        <v>40</v>
      </c>
      <c r="D757" s="1"/>
      <c r="E757" s="213">
        <v>48</v>
      </c>
      <c r="F757" s="2" t="s">
        <v>34</v>
      </c>
      <c r="G757" s="44">
        <v>60</v>
      </c>
      <c r="H757" s="191">
        <v>2880</v>
      </c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56"/>
      <c r="W757" s="56"/>
    </row>
    <row r="758" spans="1:23" ht="22.5" customHeight="1">
      <c r="A758" s="5">
        <v>750</v>
      </c>
      <c r="B758" s="2"/>
      <c r="C758" s="2" t="s">
        <v>59</v>
      </c>
      <c r="D758" s="1"/>
      <c r="E758" s="213">
        <v>46</v>
      </c>
      <c r="F758" s="2" t="s">
        <v>34</v>
      </c>
      <c r="G758" s="44">
        <v>50</v>
      </c>
      <c r="H758" s="191">
        <v>2300</v>
      </c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56"/>
      <c r="W758" s="56"/>
    </row>
    <row r="759" spans="1:23" ht="22.5" customHeight="1">
      <c r="A759" s="5">
        <v>751</v>
      </c>
      <c r="B759" s="2"/>
      <c r="C759" s="2" t="s">
        <v>50</v>
      </c>
      <c r="D759" s="1"/>
      <c r="E759" s="213">
        <v>40</v>
      </c>
      <c r="F759" s="2" t="s">
        <v>61</v>
      </c>
      <c r="G759" s="44">
        <v>78</v>
      </c>
      <c r="H759" s="191">
        <v>3120</v>
      </c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56"/>
      <c r="W759" s="56"/>
    </row>
    <row r="760" spans="1:23" ht="22.5" customHeight="1">
      <c r="A760" s="5">
        <v>752</v>
      </c>
      <c r="B760" s="2"/>
      <c r="C760" s="2" t="s">
        <v>76</v>
      </c>
      <c r="D760" s="1"/>
      <c r="E760" s="213">
        <v>55</v>
      </c>
      <c r="F760" s="2" t="s">
        <v>34</v>
      </c>
      <c r="G760" s="44">
        <v>150</v>
      </c>
      <c r="H760" s="191">
        <v>8250</v>
      </c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56"/>
      <c r="W760" s="56"/>
    </row>
    <row r="761" spans="1:23" ht="22.5" customHeight="1">
      <c r="A761" s="5">
        <v>753</v>
      </c>
      <c r="B761" s="2"/>
      <c r="C761" s="2" t="s">
        <v>46</v>
      </c>
      <c r="D761" s="1"/>
      <c r="E761" s="213">
        <v>49</v>
      </c>
      <c r="F761" s="2" t="s">
        <v>34</v>
      </c>
      <c r="G761" s="44">
        <v>50</v>
      </c>
      <c r="H761" s="191">
        <v>2450</v>
      </c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56"/>
      <c r="W761" s="56"/>
    </row>
    <row r="762" spans="1:23" ht="22.5" customHeight="1">
      <c r="A762" s="5">
        <v>754</v>
      </c>
      <c r="B762" s="2"/>
      <c r="C762" s="2" t="s">
        <v>44</v>
      </c>
      <c r="D762" s="1"/>
      <c r="E762" s="213">
        <v>50</v>
      </c>
      <c r="F762" s="2" t="s">
        <v>34</v>
      </c>
      <c r="G762" s="44">
        <v>30</v>
      </c>
      <c r="H762" s="191">
        <v>1500</v>
      </c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56"/>
      <c r="W762" s="56"/>
    </row>
    <row r="763" spans="1:23" ht="22.5" customHeight="1">
      <c r="A763" s="5">
        <v>755</v>
      </c>
      <c r="B763" s="2"/>
      <c r="C763" s="2" t="s">
        <v>629</v>
      </c>
      <c r="D763" s="1"/>
      <c r="E763" s="213">
        <v>46</v>
      </c>
      <c r="F763" s="2" t="s">
        <v>30</v>
      </c>
      <c r="G763" s="44">
        <v>60</v>
      </c>
      <c r="H763" s="191">
        <v>2760</v>
      </c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56"/>
      <c r="W763" s="56"/>
    </row>
    <row r="764" spans="1:23" ht="22.5" customHeight="1">
      <c r="A764" s="5">
        <v>756</v>
      </c>
      <c r="B764" s="2"/>
      <c r="C764" s="2" t="s">
        <v>38</v>
      </c>
      <c r="D764" s="1"/>
      <c r="E764" s="213">
        <v>46</v>
      </c>
      <c r="F764" s="2" t="s">
        <v>34</v>
      </c>
      <c r="G764" s="44">
        <v>40</v>
      </c>
      <c r="H764" s="191">
        <v>1840</v>
      </c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56"/>
      <c r="W764" s="56"/>
    </row>
    <row r="765" spans="1:23" ht="22.5" customHeight="1">
      <c r="A765" s="5">
        <v>757</v>
      </c>
      <c r="B765" s="2"/>
      <c r="C765" s="2" t="s">
        <v>388</v>
      </c>
      <c r="D765" s="1"/>
      <c r="E765" s="213">
        <v>42</v>
      </c>
      <c r="F765" s="2" t="s">
        <v>34</v>
      </c>
      <c r="G765" s="44">
        <v>70</v>
      </c>
      <c r="H765" s="191">
        <v>2940</v>
      </c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56"/>
      <c r="W765" s="56"/>
    </row>
    <row r="766" spans="1:23" ht="22.5" customHeight="1">
      <c r="A766" s="5">
        <v>758</v>
      </c>
      <c r="B766" s="2"/>
      <c r="C766" s="2" t="s">
        <v>401</v>
      </c>
      <c r="D766" s="1"/>
      <c r="E766" s="213">
        <v>48</v>
      </c>
      <c r="F766" s="2" t="s">
        <v>34</v>
      </c>
      <c r="G766" s="44">
        <v>80</v>
      </c>
      <c r="H766" s="191">
        <v>3840</v>
      </c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56"/>
      <c r="W766" s="56"/>
    </row>
    <row r="767" spans="1:23" ht="22.5" customHeight="1">
      <c r="A767" s="5">
        <v>759</v>
      </c>
      <c r="B767" s="2"/>
      <c r="C767" s="2" t="s">
        <v>402</v>
      </c>
      <c r="D767" s="1"/>
      <c r="E767" s="213">
        <v>42</v>
      </c>
      <c r="F767" s="2" t="s">
        <v>34</v>
      </c>
      <c r="G767" s="44">
        <v>70</v>
      </c>
      <c r="H767" s="191">
        <v>2940</v>
      </c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56"/>
      <c r="W767" s="56"/>
    </row>
    <row r="768" spans="1:23" ht="22.5" customHeight="1">
      <c r="A768" s="5">
        <v>760</v>
      </c>
      <c r="B768" s="2"/>
      <c r="C768" s="2" t="s">
        <v>622</v>
      </c>
      <c r="D768" s="1"/>
      <c r="E768" s="213">
        <v>42</v>
      </c>
      <c r="F768" s="2" t="s">
        <v>36</v>
      </c>
      <c r="G768" s="44">
        <v>1000</v>
      </c>
      <c r="H768" s="191">
        <v>42000</v>
      </c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56"/>
      <c r="W768" s="56"/>
    </row>
    <row r="769" spans="1:23" ht="22.5" customHeight="1">
      <c r="A769" s="5">
        <v>761</v>
      </c>
      <c r="B769" s="2"/>
      <c r="C769" s="2" t="s">
        <v>97</v>
      </c>
      <c r="D769" s="1"/>
      <c r="E769" s="213">
        <v>50</v>
      </c>
      <c r="F769" s="2" t="s">
        <v>98</v>
      </c>
      <c r="G769" s="44">
        <v>320</v>
      </c>
      <c r="H769" s="191">
        <v>16000</v>
      </c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56"/>
      <c r="W769" s="56"/>
    </row>
    <row r="770" spans="1:23" ht="22.5" customHeight="1">
      <c r="A770" s="5">
        <v>762</v>
      </c>
      <c r="B770" s="2"/>
      <c r="C770" s="2" t="s">
        <v>99</v>
      </c>
      <c r="D770" s="1"/>
      <c r="E770" s="213">
        <v>50</v>
      </c>
      <c r="F770" s="2" t="s">
        <v>98</v>
      </c>
      <c r="G770" s="44">
        <v>350</v>
      </c>
      <c r="H770" s="191">
        <v>17500</v>
      </c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56"/>
      <c r="W770" s="56"/>
    </row>
    <row r="771" spans="1:23" ht="22.5" customHeight="1">
      <c r="A771" s="5">
        <v>763</v>
      </c>
      <c r="B771" s="2"/>
      <c r="C771" s="2" t="s">
        <v>105</v>
      </c>
      <c r="D771" s="1"/>
      <c r="E771" s="213">
        <v>45</v>
      </c>
      <c r="F771" s="2" t="s">
        <v>36</v>
      </c>
      <c r="G771" s="44">
        <v>100</v>
      </c>
      <c r="H771" s="191">
        <v>4500</v>
      </c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56"/>
      <c r="W771" s="56"/>
    </row>
    <row r="772" spans="1:23" ht="22.5" customHeight="1">
      <c r="A772" s="5">
        <v>764</v>
      </c>
      <c r="B772" s="2"/>
      <c r="C772" s="2" t="s">
        <v>104</v>
      </c>
      <c r="D772" s="1"/>
      <c r="E772" s="213">
        <v>45</v>
      </c>
      <c r="F772" s="2" t="s">
        <v>36</v>
      </c>
      <c r="G772" s="44">
        <v>100</v>
      </c>
      <c r="H772" s="191">
        <v>4500</v>
      </c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56"/>
      <c r="W772" s="56"/>
    </row>
    <row r="773" spans="1:23" ht="30.75" customHeight="1">
      <c r="A773" s="5">
        <v>765</v>
      </c>
      <c r="B773" s="3" t="s">
        <v>26</v>
      </c>
      <c r="C773" s="3" t="s">
        <v>618</v>
      </c>
      <c r="D773" s="26" t="s">
        <v>24</v>
      </c>
      <c r="E773" s="3"/>
      <c r="F773" s="3"/>
      <c r="G773" s="3"/>
      <c r="H773" s="192">
        <v>190000</v>
      </c>
      <c r="I773" s="3" t="s">
        <v>28</v>
      </c>
      <c r="J773" s="39"/>
      <c r="K773" s="39"/>
      <c r="L773" s="39"/>
      <c r="M773" s="39"/>
      <c r="N773" s="39">
        <v>1</v>
      </c>
      <c r="O773" s="39"/>
      <c r="P773" s="39"/>
      <c r="Q773" s="39"/>
      <c r="R773" s="39"/>
      <c r="S773" s="39"/>
      <c r="T773" s="39"/>
      <c r="U773" s="39"/>
      <c r="V773" s="56"/>
      <c r="W773" s="56"/>
    </row>
    <row r="774" spans="1:23" ht="22.5" customHeight="1">
      <c r="A774" s="5">
        <v>766</v>
      </c>
      <c r="B774" s="2"/>
      <c r="C774" s="2" t="s">
        <v>55</v>
      </c>
      <c r="D774" s="1"/>
      <c r="E774" s="213">
        <v>40</v>
      </c>
      <c r="F774" s="2" t="s">
        <v>34</v>
      </c>
      <c r="G774" s="44">
        <v>227</v>
      </c>
      <c r="H774" s="191">
        <v>9080</v>
      </c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56"/>
      <c r="W774" s="56"/>
    </row>
    <row r="775" spans="1:23" ht="22.5" customHeight="1">
      <c r="A775" s="5">
        <v>767</v>
      </c>
      <c r="B775" s="2"/>
      <c r="C775" s="2" t="s">
        <v>395</v>
      </c>
      <c r="D775" s="1"/>
      <c r="E775" s="213">
        <v>45</v>
      </c>
      <c r="F775" s="2" t="s">
        <v>75</v>
      </c>
      <c r="G775" s="44">
        <v>500</v>
      </c>
      <c r="H775" s="191">
        <v>22500</v>
      </c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56"/>
      <c r="W775" s="56"/>
    </row>
    <row r="776" spans="1:23" ht="22.5" customHeight="1">
      <c r="A776" s="5">
        <v>768</v>
      </c>
      <c r="B776" s="2"/>
      <c r="C776" s="2" t="s">
        <v>39</v>
      </c>
      <c r="D776" s="1"/>
      <c r="E776" s="213">
        <v>40</v>
      </c>
      <c r="F776" s="2" t="s">
        <v>34</v>
      </c>
      <c r="G776" s="44">
        <v>45</v>
      </c>
      <c r="H776" s="191">
        <v>1800</v>
      </c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56"/>
      <c r="W776" s="56"/>
    </row>
    <row r="777" spans="1:23" ht="22.5" customHeight="1">
      <c r="A777" s="5">
        <v>769</v>
      </c>
      <c r="B777" s="2"/>
      <c r="C777" s="2" t="s">
        <v>627</v>
      </c>
      <c r="D777" s="1"/>
      <c r="E777" s="213">
        <v>46</v>
      </c>
      <c r="F777" s="2" t="s">
        <v>34</v>
      </c>
      <c r="G777" s="44">
        <v>50</v>
      </c>
      <c r="H777" s="191">
        <v>2300</v>
      </c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56"/>
      <c r="W777" s="56"/>
    </row>
    <row r="778" spans="1:23" ht="22.5" customHeight="1">
      <c r="A778" s="5">
        <v>770</v>
      </c>
      <c r="B778" s="2"/>
      <c r="C778" s="2" t="s">
        <v>40</v>
      </c>
      <c r="D778" s="1"/>
      <c r="E778" s="213">
        <v>48</v>
      </c>
      <c r="F778" s="2" t="s">
        <v>34</v>
      </c>
      <c r="G778" s="44">
        <v>60</v>
      </c>
      <c r="H778" s="191">
        <v>2880</v>
      </c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56"/>
      <c r="W778" s="56"/>
    </row>
    <row r="779" spans="1:23" ht="22.5" customHeight="1">
      <c r="A779" s="5">
        <v>771</v>
      </c>
      <c r="B779" s="2"/>
      <c r="C779" s="2" t="s">
        <v>59</v>
      </c>
      <c r="D779" s="1"/>
      <c r="E779" s="213">
        <v>46</v>
      </c>
      <c r="F779" s="2" t="s">
        <v>34</v>
      </c>
      <c r="G779" s="44">
        <v>50</v>
      </c>
      <c r="H779" s="191">
        <v>2300</v>
      </c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56"/>
      <c r="W779" s="56"/>
    </row>
    <row r="780" spans="1:23" ht="22.5" customHeight="1">
      <c r="A780" s="5">
        <v>772</v>
      </c>
      <c r="B780" s="2"/>
      <c r="C780" s="2" t="s">
        <v>50</v>
      </c>
      <c r="D780" s="1"/>
      <c r="E780" s="213">
        <v>40</v>
      </c>
      <c r="F780" s="2" t="s">
        <v>30</v>
      </c>
      <c r="G780" s="44">
        <v>78</v>
      </c>
      <c r="H780" s="191">
        <v>3120</v>
      </c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56"/>
      <c r="W780" s="56"/>
    </row>
    <row r="781" spans="1:23" ht="22.5" customHeight="1">
      <c r="A781" s="5">
        <v>773</v>
      </c>
      <c r="B781" s="2"/>
      <c r="C781" s="2" t="s">
        <v>76</v>
      </c>
      <c r="D781" s="1"/>
      <c r="E781" s="213">
        <v>55</v>
      </c>
      <c r="F781" s="2" t="s">
        <v>34</v>
      </c>
      <c r="G781" s="44">
        <v>150</v>
      </c>
      <c r="H781" s="191">
        <v>8250</v>
      </c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56"/>
      <c r="W781" s="56"/>
    </row>
    <row r="782" spans="1:23" ht="22.5" customHeight="1">
      <c r="A782" s="5">
        <v>774</v>
      </c>
      <c r="B782" s="2"/>
      <c r="C782" s="2" t="s">
        <v>46</v>
      </c>
      <c r="D782" s="1"/>
      <c r="E782" s="213">
        <v>49</v>
      </c>
      <c r="F782" s="2" t="s">
        <v>34</v>
      </c>
      <c r="G782" s="44">
        <v>50</v>
      </c>
      <c r="H782" s="191">
        <v>2450</v>
      </c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56"/>
      <c r="W782" s="56"/>
    </row>
    <row r="783" spans="1:23" ht="22.5" customHeight="1">
      <c r="A783" s="5">
        <v>775</v>
      </c>
      <c r="B783" s="2"/>
      <c r="C783" s="2" t="s">
        <v>44</v>
      </c>
      <c r="D783" s="1"/>
      <c r="E783" s="213">
        <v>50</v>
      </c>
      <c r="F783" s="2" t="s">
        <v>34</v>
      </c>
      <c r="G783" s="44">
        <v>30</v>
      </c>
      <c r="H783" s="191">
        <v>1500</v>
      </c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56"/>
      <c r="W783" s="56"/>
    </row>
    <row r="784" spans="1:23" ht="22.5" customHeight="1">
      <c r="A784" s="5">
        <v>776</v>
      </c>
      <c r="B784" s="2"/>
      <c r="C784" s="2" t="s">
        <v>629</v>
      </c>
      <c r="D784" s="1"/>
      <c r="E784" s="213">
        <v>46</v>
      </c>
      <c r="F784" s="2" t="s">
        <v>30</v>
      </c>
      <c r="G784" s="44">
        <v>60</v>
      </c>
      <c r="H784" s="191">
        <v>2760</v>
      </c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56"/>
      <c r="W784" s="56"/>
    </row>
    <row r="785" spans="1:23" ht="22.5" customHeight="1">
      <c r="A785" s="5">
        <v>777</v>
      </c>
      <c r="B785" s="2"/>
      <c r="C785" s="2" t="s">
        <v>38</v>
      </c>
      <c r="D785" s="1"/>
      <c r="E785" s="213">
        <v>46</v>
      </c>
      <c r="F785" s="2" t="s">
        <v>34</v>
      </c>
      <c r="G785" s="44">
        <v>40</v>
      </c>
      <c r="H785" s="191">
        <v>1840</v>
      </c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56"/>
      <c r="W785" s="56"/>
    </row>
    <row r="786" spans="1:23" ht="22.5" customHeight="1">
      <c r="A786" s="5">
        <v>778</v>
      </c>
      <c r="B786" s="2"/>
      <c r="C786" s="2" t="s">
        <v>388</v>
      </c>
      <c r="D786" s="1"/>
      <c r="E786" s="213">
        <v>42</v>
      </c>
      <c r="F786" s="2" t="s">
        <v>34</v>
      </c>
      <c r="G786" s="44">
        <v>70</v>
      </c>
      <c r="H786" s="191">
        <v>2940</v>
      </c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56"/>
      <c r="W786" s="56"/>
    </row>
    <row r="787" spans="1:23" ht="22.5" customHeight="1">
      <c r="A787" s="5">
        <v>779</v>
      </c>
      <c r="B787" s="2"/>
      <c r="C787" s="2" t="s">
        <v>401</v>
      </c>
      <c r="D787" s="1"/>
      <c r="E787" s="213">
        <v>48</v>
      </c>
      <c r="F787" s="2" t="s">
        <v>34</v>
      </c>
      <c r="G787" s="44">
        <v>80</v>
      </c>
      <c r="H787" s="191">
        <v>3840</v>
      </c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56"/>
      <c r="W787" s="56"/>
    </row>
    <row r="788" spans="1:23" ht="22.5" customHeight="1">
      <c r="A788" s="5">
        <v>780</v>
      </c>
      <c r="B788" s="2"/>
      <c r="C788" s="2" t="s">
        <v>402</v>
      </c>
      <c r="D788" s="1"/>
      <c r="E788" s="213">
        <v>42</v>
      </c>
      <c r="F788" s="2" t="s">
        <v>34</v>
      </c>
      <c r="G788" s="44">
        <v>70</v>
      </c>
      <c r="H788" s="191">
        <v>2940</v>
      </c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56"/>
      <c r="W788" s="56"/>
    </row>
    <row r="789" spans="1:23" ht="22.5" customHeight="1">
      <c r="A789" s="5">
        <v>781</v>
      </c>
      <c r="B789" s="2"/>
      <c r="C789" s="2" t="s">
        <v>622</v>
      </c>
      <c r="D789" s="1"/>
      <c r="E789" s="213">
        <v>42</v>
      </c>
      <c r="F789" s="2" t="s">
        <v>36</v>
      </c>
      <c r="G789" s="44">
        <v>1000</v>
      </c>
      <c r="H789" s="191">
        <v>42000</v>
      </c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56"/>
      <c r="W789" s="56"/>
    </row>
    <row r="790" spans="1:23" ht="22.5" customHeight="1">
      <c r="A790" s="5">
        <v>782</v>
      </c>
      <c r="B790" s="2"/>
      <c r="C790" s="2" t="s">
        <v>97</v>
      </c>
      <c r="D790" s="1"/>
      <c r="E790" s="213">
        <v>50</v>
      </c>
      <c r="F790" s="2" t="s">
        <v>98</v>
      </c>
      <c r="G790" s="44">
        <v>320</v>
      </c>
      <c r="H790" s="191">
        <v>16000</v>
      </c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56"/>
      <c r="W790" s="56"/>
    </row>
    <row r="791" spans="1:23" ht="22.5" customHeight="1">
      <c r="A791" s="5">
        <v>783</v>
      </c>
      <c r="B791" s="2"/>
      <c r="C791" s="2" t="s">
        <v>99</v>
      </c>
      <c r="D791" s="1"/>
      <c r="E791" s="213">
        <v>50</v>
      </c>
      <c r="F791" s="2" t="s">
        <v>98</v>
      </c>
      <c r="G791" s="44">
        <v>350</v>
      </c>
      <c r="H791" s="191">
        <v>17500</v>
      </c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56"/>
      <c r="W791" s="56"/>
    </row>
    <row r="792" spans="1:23" ht="22.5" customHeight="1">
      <c r="A792" s="5">
        <v>784</v>
      </c>
      <c r="B792" s="2"/>
      <c r="C792" s="2" t="s">
        <v>105</v>
      </c>
      <c r="D792" s="1"/>
      <c r="E792" s="213">
        <v>45</v>
      </c>
      <c r="F792" s="2" t="s">
        <v>36</v>
      </c>
      <c r="G792" s="44">
        <v>100</v>
      </c>
      <c r="H792" s="191">
        <v>4500</v>
      </c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56"/>
      <c r="W792" s="56"/>
    </row>
    <row r="793" spans="1:23" ht="22.5" customHeight="1">
      <c r="A793" s="5">
        <v>785</v>
      </c>
      <c r="B793" s="2"/>
      <c r="C793" s="2" t="s">
        <v>104</v>
      </c>
      <c r="D793" s="1"/>
      <c r="E793" s="213">
        <v>45</v>
      </c>
      <c r="F793" s="2" t="s">
        <v>36</v>
      </c>
      <c r="G793" s="44">
        <v>100</v>
      </c>
      <c r="H793" s="191">
        <v>4500</v>
      </c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56"/>
      <c r="W793" s="56"/>
    </row>
    <row r="794" spans="1:23" ht="22.5" customHeight="1">
      <c r="A794" s="5">
        <v>786</v>
      </c>
      <c r="B794" s="2"/>
      <c r="C794" s="2" t="s">
        <v>62</v>
      </c>
      <c r="D794" s="1"/>
      <c r="E794" s="213">
        <v>70</v>
      </c>
      <c r="F794" s="2" t="s">
        <v>36</v>
      </c>
      <c r="G794" s="44">
        <v>500</v>
      </c>
      <c r="H794" s="191">
        <v>35000</v>
      </c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56"/>
      <c r="W794" s="56"/>
    </row>
    <row r="795" spans="1:23" ht="29.25" customHeight="1">
      <c r="A795" s="5">
        <v>787</v>
      </c>
      <c r="B795" s="3" t="s">
        <v>26</v>
      </c>
      <c r="C795" s="3" t="s">
        <v>514</v>
      </c>
      <c r="D795" s="26" t="s">
        <v>347</v>
      </c>
      <c r="E795" s="3"/>
      <c r="F795" s="3"/>
      <c r="G795" s="3"/>
      <c r="H795" s="208">
        <v>15100</v>
      </c>
      <c r="I795" s="3" t="s">
        <v>28</v>
      </c>
      <c r="J795" s="3"/>
      <c r="K795" s="3">
        <v>1</v>
      </c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56"/>
      <c r="W795" s="56"/>
    </row>
    <row r="796" spans="1:23" ht="22.5" customHeight="1">
      <c r="A796" s="5">
        <v>788</v>
      </c>
      <c r="B796" s="2"/>
      <c r="C796" s="2" t="s">
        <v>515</v>
      </c>
      <c r="D796" s="1"/>
      <c r="E796" s="5">
        <v>10</v>
      </c>
      <c r="F796" s="1" t="s">
        <v>139</v>
      </c>
      <c r="G796" s="44">
        <v>360</v>
      </c>
      <c r="H796" s="191">
        <v>3600</v>
      </c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56"/>
      <c r="W796" s="56"/>
    </row>
    <row r="797" spans="1:23" ht="22.5" customHeight="1">
      <c r="A797" s="5">
        <v>789</v>
      </c>
      <c r="B797" s="2"/>
      <c r="C797" s="2" t="s">
        <v>392</v>
      </c>
      <c r="D797" s="1"/>
      <c r="E797" s="5">
        <v>10</v>
      </c>
      <c r="F797" s="1" t="s">
        <v>34</v>
      </c>
      <c r="G797" s="44">
        <v>170</v>
      </c>
      <c r="H797" s="191">
        <v>1700</v>
      </c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56"/>
      <c r="W797" s="56"/>
    </row>
    <row r="798" spans="1:23" ht="22.5" customHeight="1">
      <c r="A798" s="5">
        <v>790</v>
      </c>
      <c r="B798" s="2"/>
      <c r="C798" s="2" t="s">
        <v>35</v>
      </c>
      <c r="D798" s="1"/>
      <c r="E798" s="5">
        <v>10</v>
      </c>
      <c r="F798" s="1" t="s">
        <v>516</v>
      </c>
      <c r="G798" s="44">
        <v>500</v>
      </c>
      <c r="H798" s="191">
        <v>5000</v>
      </c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56"/>
      <c r="W798" s="56"/>
    </row>
    <row r="799" spans="1:23" ht="22.5" customHeight="1">
      <c r="A799" s="5">
        <v>791</v>
      </c>
      <c r="B799" s="2"/>
      <c r="C799" s="2" t="s">
        <v>517</v>
      </c>
      <c r="D799" s="1"/>
      <c r="E799" s="5">
        <v>20</v>
      </c>
      <c r="F799" s="1" t="s">
        <v>34</v>
      </c>
      <c r="G799" s="44">
        <v>240</v>
      </c>
      <c r="H799" s="191">
        <v>4800</v>
      </c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56"/>
      <c r="W799" s="56"/>
    </row>
    <row r="800" spans="1:23" ht="29.25" customHeight="1">
      <c r="A800" s="5">
        <v>792</v>
      </c>
      <c r="B800" s="3" t="s">
        <v>26</v>
      </c>
      <c r="C800" s="3" t="s">
        <v>518</v>
      </c>
      <c r="D800" s="26" t="s">
        <v>347</v>
      </c>
      <c r="E800" s="3"/>
      <c r="F800" s="3"/>
      <c r="G800" s="3"/>
      <c r="H800" s="208">
        <v>20240</v>
      </c>
      <c r="I800" s="3" t="s">
        <v>28</v>
      </c>
      <c r="J800" s="3"/>
      <c r="K800" s="3"/>
      <c r="L800" s="3"/>
      <c r="M800" s="3"/>
      <c r="N800" s="3"/>
      <c r="O800" s="3"/>
      <c r="P800" s="3">
        <v>1</v>
      </c>
      <c r="Q800" s="3"/>
      <c r="R800" s="3"/>
      <c r="S800" s="3"/>
      <c r="T800" s="3"/>
      <c r="U800" s="3"/>
      <c r="V800" s="56"/>
      <c r="W800" s="56"/>
    </row>
    <row r="801" spans="1:23" ht="22.5" customHeight="1">
      <c r="A801" s="5">
        <v>793</v>
      </c>
      <c r="B801" s="2"/>
      <c r="C801" s="2" t="s">
        <v>609</v>
      </c>
      <c r="D801" s="1"/>
      <c r="E801" s="5">
        <v>2</v>
      </c>
      <c r="F801" s="1" t="s">
        <v>30</v>
      </c>
      <c r="G801" s="44">
        <v>1120</v>
      </c>
      <c r="H801" s="191">
        <v>2240</v>
      </c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56"/>
      <c r="W801" s="56"/>
    </row>
    <row r="802" spans="1:23" ht="22.5" customHeight="1">
      <c r="A802" s="5">
        <v>794</v>
      </c>
      <c r="B802" s="2"/>
      <c r="C802" s="2" t="s">
        <v>31</v>
      </c>
      <c r="D802" s="1"/>
      <c r="E802" s="5">
        <v>4</v>
      </c>
      <c r="F802" s="1" t="s">
        <v>52</v>
      </c>
      <c r="G802" s="44">
        <v>1000</v>
      </c>
      <c r="H802" s="191">
        <v>4000</v>
      </c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56"/>
      <c r="W802" s="56"/>
    </row>
    <row r="803" spans="1:23" ht="22.5" customHeight="1">
      <c r="A803" s="5">
        <v>795</v>
      </c>
      <c r="B803" s="2"/>
      <c r="C803" s="2" t="s">
        <v>374</v>
      </c>
      <c r="D803" s="1"/>
      <c r="E803" s="5">
        <v>4</v>
      </c>
      <c r="F803" s="1" t="s">
        <v>52</v>
      </c>
      <c r="G803" s="44">
        <v>20</v>
      </c>
      <c r="H803" s="191">
        <v>80</v>
      </c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56"/>
      <c r="W803" s="56"/>
    </row>
    <row r="804" spans="1:23" ht="22.5" customHeight="1">
      <c r="A804" s="5">
        <v>796</v>
      </c>
      <c r="B804" s="2"/>
      <c r="C804" s="2" t="s">
        <v>32</v>
      </c>
      <c r="D804" s="1"/>
      <c r="E804" s="5">
        <v>10</v>
      </c>
      <c r="F804" s="1" t="s">
        <v>30</v>
      </c>
      <c r="G804" s="44">
        <v>90</v>
      </c>
      <c r="H804" s="191">
        <v>900</v>
      </c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56"/>
      <c r="W804" s="56"/>
    </row>
    <row r="805" spans="1:23" ht="22.5" customHeight="1">
      <c r="A805" s="5">
        <v>797</v>
      </c>
      <c r="B805" s="2"/>
      <c r="C805" s="2" t="s">
        <v>33</v>
      </c>
      <c r="D805" s="1"/>
      <c r="E805" s="5">
        <v>10</v>
      </c>
      <c r="F805" s="1" t="s">
        <v>30</v>
      </c>
      <c r="G805" s="44">
        <v>40</v>
      </c>
      <c r="H805" s="191">
        <v>400</v>
      </c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56"/>
      <c r="W805" s="56"/>
    </row>
    <row r="806" spans="1:23" ht="22.5" customHeight="1">
      <c r="A806" s="5">
        <v>798</v>
      </c>
      <c r="B806" s="2"/>
      <c r="C806" s="2" t="s">
        <v>629</v>
      </c>
      <c r="D806" s="1"/>
      <c r="E806" s="5">
        <v>10</v>
      </c>
      <c r="F806" s="1" t="s">
        <v>52</v>
      </c>
      <c r="G806" s="44">
        <v>60</v>
      </c>
      <c r="H806" s="191">
        <v>600</v>
      </c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56"/>
      <c r="W806" s="56"/>
    </row>
    <row r="807" spans="1:23" ht="22.5" customHeight="1">
      <c r="A807" s="5">
        <v>799</v>
      </c>
      <c r="B807" s="2"/>
      <c r="C807" s="2" t="s">
        <v>392</v>
      </c>
      <c r="D807" s="1"/>
      <c r="E807" s="5">
        <v>10</v>
      </c>
      <c r="F807" s="1" t="s">
        <v>34</v>
      </c>
      <c r="G807" s="44">
        <v>170</v>
      </c>
      <c r="H807" s="191">
        <v>1700</v>
      </c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56"/>
      <c r="W807" s="56"/>
    </row>
    <row r="808" spans="1:23" ht="22.5" customHeight="1">
      <c r="A808" s="5">
        <v>800</v>
      </c>
      <c r="B808" s="2"/>
      <c r="C808" s="2" t="s">
        <v>35</v>
      </c>
      <c r="D808" s="1"/>
      <c r="E808" s="5">
        <v>10</v>
      </c>
      <c r="F808" s="1" t="s">
        <v>36</v>
      </c>
      <c r="G808" s="44">
        <v>500</v>
      </c>
      <c r="H808" s="191">
        <v>5000</v>
      </c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56"/>
      <c r="W808" s="56"/>
    </row>
    <row r="809" spans="1:23" ht="22.5" customHeight="1">
      <c r="A809" s="5">
        <v>801</v>
      </c>
      <c r="B809" s="2"/>
      <c r="C809" s="2" t="s">
        <v>37</v>
      </c>
      <c r="D809" s="1"/>
      <c r="E809" s="5">
        <v>10</v>
      </c>
      <c r="F809" s="1" t="s">
        <v>34</v>
      </c>
      <c r="G809" s="44">
        <v>50</v>
      </c>
      <c r="H809" s="191">
        <v>500</v>
      </c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56"/>
      <c r="W809" s="56"/>
    </row>
    <row r="810" spans="1:23" ht="22.5" customHeight="1">
      <c r="A810" s="5">
        <v>802</v>
      </c>
      <c r="B810" s="2"/>
      <c r="C810" s="2" t="s">
        <v>38</v>
      </c>
      <c r="D810" s="1"/>
      <c r="E810" s="5">
        <v>10</v>
      </c>
      <c r="F810" s="1" t="s">
        <v>34</v>
      </c>
      <c r="G810" s="44">
        <v>30</v>
      </c>
      <c r="H810" s="191">
        <v>300</v>
      </c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56"/>
      <c r="W810" s="56"/>
    </row>
    <row r="811" spans="1:23" ht="22.5" customHeight="1">
      <c r="A811" s="5">
        <v>803</v>
      </c>
      <c r="B811" s="2"/>
      <c r="C811" s="2" t="s">
        <v>39</v>
      </c>
      <c r="D811" s="1"/>
      <c r="E811" s="5">
        <v>10</v>
      </c>
      <c r="F811" s="1" t="s">
        <v>34</v>
      </c>
      <c r="G811" s="44">
        <v>40</v>
      </c>
      <c r="H811" s="191">
        <v>400</v>
      </c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56"/>
      <c r="W811" s="56"/>
    </row>
    <row r="812" spans="1:23" ht="22.5" customHeight="1">
      <c r="A812" s="5">
        <v>804</v>
      </c>
      <c r="B812" s="2"/>
      <c r="C812" s="2" t="s">
        <v>40</v>
      </c>
      <c r="D812" s="1"/>
      <c r="E812" s="5">
        <v>10</v>
      </c>
      <c r="F812" s="1" t="s">
        <v>34</v>
      </c>
      <c r="G812" s="44">
        <v>60</v>
      </c>
      <c r="H812" s="191">
        <v>600</v>
      </c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56"/>
      <c r="W812" s="56"/>
    </row>
    <row r="813" spans="1:23" ht="22.5" customHeight="1">
      <c r="A813" s="5">
        <v>805</v>
      </c>
      <c r="B813" s="2"/>
      <c r="C813" s="2" t="s">
        <v>41</v>
      </c>
      <c r="D813" s="1"/>
      <c r="E813" s="5">
        <v>10</v>
      </c>
      <c r="F813" s="1" t="s">
        <v>30</v>
      </c>
      <c r="G813" s="44">
        <v>100</v>
      </c>
      <c r="H813" s="191">
        <v>1000</v>
      </c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56"/>
      <c r="W813" s="56"/>
    </row>
    <row r="814" spans="1:23" ht="22.5" customHeight="1">
      <c r="A814" s="5">
        <v>806</v>
      </c>
      <c r="B814" s="2"/>
      <c r="C814" s="2" t="s">
        <v>42</v>
      </c>
      <c r="D814" s="1"/>
      <c r="E814" s="5">
        <v>8</v>
      </c>
      <c r="F814" s="1" t="s">
        <v>43</v>
      </c>
      <c r="G814" s="44">
        <v>250</v>
      </c>
      <c r="H814" s="191">
        <v>2000</v>
      </c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56"/>
      <c r="W814" s="56"/>
    </row>
    <row r="815" spans="1:23" ht="22.5" customHeight="1">
      <c r="A815" s="5">
        <v>807</v>
      </c>
      <c r="B815" s="2"/>
      <c r="C815" s="2" t="s">
        <v>44</v>
      </c>
      <c r="D815" s="1"/>
      <c r="E815" s="5">
        <v>4</v>
      </c>
      <c r="F815" s="1" t="s">
        <v>54</v>
      </c>
      <c r="G815" s="44">
        <v>30</v>
      </c>
      <c r="H815" s="191">
        <v>120</v>
      </c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56"/>
      <c r="W815" s="56"/>
    </row>
    <row r="816" spans="1:23" ht="22.5" customHeight="1">
      <c r="A816" s="5">
        <v>808</v>
      </c>
      <c r="B816" s="2"/>
      <c r="C816" s="2" t="s">
        <v>46</v>
      </c>
      <c r="D816" s="1"/>
      <c r="E816" s="5">
        <v>8</v>
      </c>
      <c r="F816" s="1" t="s">
        <v>54</v>
      </c>
      <c r="G816" s="44">
        <v>50</v>
      </c>
      <c r="H816" s="191">
        <v>400</v>
      </c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56"/>
      <c r="W816" s="56"/>
    </row>
    <row r="817" spans="1:35" ht="25.5" customHeight="1">
      <c r="A817" s="5">
        <v>809</v>
      </c>
      <c r="B817" s="27" t="s">
        <v>90</v>
      </c>
      <c r="C817" s="27" t="s">
        <v>91</v>
      </c>
      <c r="D817" s="45" t="s">
        <v>23</v>
      </c>
      <c r="E817" s="45"/>
      <c r="F817" s="45"/>
      <c r="G817" s="27"/>
      <c r="H817" s="196">
        <f>H818+H829+H848+H864+H880+H896+H902</f>
        <v>531544</v>
      </c>
      <c r="I817" s="27" t="s">
        <v>92</v>
      </c>
      <c r="J817" s="46">
        <f>J818+J829+J848+J864+J880+J896+J902</f>
        <v>1</v>
      </c>
      <c r="K817" s="46">
        <f t="shared" ref="K817:U817" si="7">K818+K829+K848+K864+K880+K896+K902</f>
        <v>2</v>
      </c>
      <c r="L817" s="46">
        <f t="shared" si="7"/>
        <v>1</v>
      </c>
      <c r="M817" s="46">
        <f t="shared" si="7"/>
        <v>1</v>
      </c>
      <c r="N817" s="46">
        <f t="shared" si="7"/>
        <v>1</v>
      </c>
      <c r="O817" s="46">
        <f t="shared" si="7"/>
        <v>2</v>
      </c>
      <c r="P817" s="46">
        <f t="shared" si="7"/>
        <v>2</v>
      </c>
      <c r="Q817" s="46">
        <f t="shared" si="7"/>
        <v>1</v>
      </c>
      <c r="R817" s="46">
        <f t="shared" si="7"/>
        <v>2</v>
      </c>
      <c r="S817" s="46">
        <f t="shared" si="7"/>
        <v>1</v>
      </c>
      <c r="T817" s="46">
        <f t="shared" si="7"/>
        <v>1</v>
      </c>
      <c r="U817" s="46">
        <f t="shared" si="7"/>
        <v>1</v>
      </c>
      <c r="V817" s="60"/>
      <c r="W817" s="60"/>
    </row>
    <row r="818" spans="1:35" ht="31.5" customHeight="1">
      <c r="A818" s="5">
        <v>810</v>
      </c>
      <c r="B818" s="3" t="s">
        <v>90</v>
      </c>
      <c r="C818" s="3" t="s">
        <v>430</v>
      </c>
      <c r="D818" s="26" t="s">
        <v>24</v>
      </c>
      <c r="E818" s="26"/>
      <c r="F818" s="26"/>
      <c r="G818" s="3"/>
      <c r="H818" s="192">
        <v>310800</v>
      </c>
      <c r="I818" s="3" t="s">
        <v>92</v>
      </c>
      <c r="J818" s="39"/>
      <c r="K818" s="39">
        <v>1</v>
      </c>
      <c r="L818" s="39"/>
      <c r="M818" s="39"/>
      <c r="N818" s="39">
        <v>1</v>
      </c>
      <c r="O818" s="39"/>
      <c r="P818" s="39"/>
      <c r="Q818" s="39">
        <v>1</v>
      </c>
      <c r="R818" s="39"/>
      <c r="S818" s="39"/>
      <c r="T818" s="39">
        <v>1</v>
      </c>
      <c r="U818" s="39"/>
      <c r="V818" s="56"/>
      <c r="W818" s="177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</row>
    <row r="819" spans="1:35" ht="22.5" customHeight="1">
      <c r="A819" s="5">
        <v>811</v>
      </c>
      <c r="B819" s="2"/>
      <c r="C819" s="2" t="s">
        <v>588</v>
      </c>
      <c r="D819" s="1"/>
      <c r="E819" s="5">
        <v>220</v>
      </c>
      <c r="F819" s="1" t="s">
        <v>94</v>
      </c>
      <c r="G819" s="44">
        <v>200</v>
      </c>
      <c r="H819" s="191">
        <v>44000</v>
      </c>
      <c r="I819" s="43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56"/>
      <c r="W819" s="56"/>
    </row>
    <row r="820" spans="1:35" ht="22.5" customHeight="1">
      <c r="A820" s="5">
        <v>812</v>
      </c>
      <c r="B820" s="2"/>
      <c r="C820" s="2" t="s">
        <v>431</v>
      </c>
      <c r="D820" s="1"/>
      <c r="E820" s="5">
        <v>160</v>
      </c>
      <c r="F820" s="1" t="s">
        <v>34</v>
      </c>
      <c r="G820" s="44">
        <v>1500</v>
      </c>
      <c r="H820" s="191">
        <v>240000</v>
      </c>
      <c r="I820" s="43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56"/>
      <c r="W820" s="56"/>
    </row>
    <row r="821" spans="1:35" ht="22.5" customHeight="1">
      <c r="A821" s="5">
        <v>813</v>
      </c>
      <c r="B821" s="2"/>
      <c r="C821" s="2" t="s">
        <v>374</v>
      </c>
      <c r="D821" s="1"/>
      <c r="E821" s="5">
        <v>16</v>
      </c>
      <c r="F821" s="1" t="s">
        <v>34</v>
      </c>
      <c r="G821" s="44">
        <v>65</v>
      </c>
      <c r="H821" s="191">
        <v>1040</v>
      </c>
      <c r="I821" s="43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56"/>
      <c r="W821" s="56"/>
    </row>
    <row r="822" spans="1:35" ht="22.5" customHeight="1">
      <c r="A822" s="5">
        <v>814</v>
      </c>
      <c r="B822" s="2"/>
      <c r="C822" s="2" t="s">
        <v>432</v>
      </c>
      <c r="D822" s="1"/>
      <c r="E822" s="5">
        <v>16</v>
      </c>
      <c r="F822" s="1" t="s">
        <v>36</v>
      </c>
      <c r="G822" s="44">
        <v>250</v>
      </c>
      <c r="H822" s="191">
        <v>4000</v>
      </c>
      <c r="I822" s="43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56"/>
      <c r="W822" s="56"/>
    </row>
    <row r="823" spans="1:35" ht="22.5" customHeight="1">
      <c r="A823" s="5">
        <v>815</v>
      </c>
      <c r="B823" s="2"/>
      <c r="C823" s="2" t="s">
        <v>433</v>
      </c>
      <c r="D823" s="1"/>
      <c r="E823" s="5">
        <v>40</v>
      </c>
      <c r="F823" s="1" t="s">
        <v>34</v>
      </c>
      <c r="G823" s="44">
        <v>60</v>
      </c>
      <c r="H823" s="191">
        <v>2400</v>
      </c>
      <c r="I823" s="43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56"/>
      <c r="W823" s="56"/>
    </row>
    <row r="824" spans="1:35" ht="22.5" customHeight="1">
      <c r="A824" s="5">
        <v>816</v>
      </c>
      <c r="B824" s="2"/>
      <c r="C824" s="2" t="s">
        <v>434</v>
      </c>
      <c r="D824" s="1"/>
      <c r="E824" s="5">
        <v>44</v>
      </c>
      <c r="F824" s="1" t="s">
        <v>34</v>
      </c>
      <c r="G824" s="44">
        <v>120</v>
      </c>
      <c r="H824" s="191">
        <v>5280</v>
      </c>
      <c r="I824" s="43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56"/>
      <c r="W824" s="56"/>
    </row>
    <row r="825" spans="1:35" ht="22.5" customHeight="1">
      <c r="A825" s="5">
        <v>817</v>
      </c>
      <c r="B825" s="2"/>
      <c r="C825" s="2" t="s">
        <v>435</v>
      </c>
      <c r="D825" s="1"/>
      <c r="E825" s="5">
        <v>20</v>
      </c>
      <c r="F825" s="1" t="s">
        <v>34</v>
      </c>
      <c r="G825" s="44">
        <v>500</v>
      </c>
      <c r="H825" s="191">
        <v>10000</v>
      </c>
      <c r="I825" s="43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56"/>
      <c r="W825" s="56"/>
    </row>
    <row r="826" spans="1:35" ht="22.5" customHeight="1">
      <c r="A826" s="5">
        <v>818</v>
      </c>
      <c r="B826" s="2"/>
      <c r="C826" s="2" t="s">
        <v>629</v>
      </c>
      <c r="D826" s="1"/>
      <c r="E826" s="5">
        <v>40</v>
      </c>
      <c r="F826" s="1" t="s">
        <v>34</v>
      </c>
      <c r="G826" s="44">
        <v>30</v>
      </c>
      <c r="H826" s="191">
        <v>1200</v>
      </c>
      <c r="I826" s="43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56"/>
      <c r="W826" s="56"/>
    </row>
    <row r="827" spans="1:35" ht="22.5" customHeight="1">
      <c r="A827" s="5">
        <v>819</v>
      </c>
      <c r="B827" s="2"/>
      <c r="C827" s="2" t="s">
        <v>103</v>
      </c>
      <c r="D827" s="1"/>
      <c r="E827" s="5">
        <v>8</v>
      </c>
      <c r="F827" s="1" t="s">
        <v>73</v>
      </c>
      <c r="G827" s="44">
        <v>60</v>
      </c>
      <c r="H827" s="191">
        <v>480</v>
      </c>
      <c r="I827" s="43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56"/>
      <c r="W827" s="56"/>
    </row>
    <row r="828" spans="1:35" ht="22.5" customHeight="1">
      <c r="A828" s="5">
        <v>820</v>
      </c>
      <c r="B828" s="2"/>
      <c r="C828" s="2" t="s">
        <v>102</v>
      </c>
      <c r="D828" s="1"/>
      <c r="E828" s="5">
        <v>12</v>
      </c>
      <c r="F828" s="1" t="s">
        <v>30</v>
      </c>
      <c r="G828" s="44">
        <v>200</v>
      </c>
      <c r="H828" s="191">
        <v>2400</v>
      </c>
      <c r="I828" s="43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56"/>
      <c r="W828" s="56"/>
    </row>
    <row r="829" spans="1:35" ht="30.75" customHeight="1">
      <c r="A829" s="5">
        <v>821</v>
      </c>
      <c r="B829" s="3" t="s">
        <v>90</v>
      </c>
      <c r="C829" s="3" t="s">
        <v>106</v>
      </c>
      <c r="D829" s="26" t="s">
        <v>24</v>
      </c>
      <c r="E829" s="26"/>
      <c r="F829" s="26"/>
      <c r="G829" s="3"/>
      <c r="H829" s="192">
        <v>15000</v>
      </c>
      <c r="I829" s="3" t="s">
        <v>92</v>
      </c>
      <c r="J829" s="39"/>
      <c r="K829" s="39"/>
      <c r="L829" s="39"/>
      <c r="M829" s="39"/>
      <c r="N829" s="39"/>
      <c r="O829" s="39"/>
      <c r="P829" s="39">
        <v>1</v>
      </c>
      <c r="Q829" s="39"/>
      <c r="R829" s="39"/>
      <c r="S829" s="39"/>
      <c r="T829" s="39"/>
      <c r="U829" s="39"/>
      <c r="V829" s="56"/>
      <c r="W829" s="177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</row>
    <row r="830" spans="1:35" ht="22.5" customHeight="1">
      <c r="A830" s="5">
        <v>822</v>
      </c>
      <c r="B830" s="2"/>
      <c r="C830" s="2" t="s">
        <v>588</v>
      </c>
      <c r="D830" s="1"/>
      <c r="E830" s="5">
        <v>8</v>
      </c>
      <c r="F830" s="1" t="s">
        <v>94</v>
      </c>
      <c r="G830" s="44">
        <v>160</v>
      </c>
      <c r="H830" s="191">
        <v>1280</v>
      </c>
      <c r="I830" s="43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56"/>
      <c r="W830" s="56"/>
    </row>
    <row r="831" spans="1:35" ht="22.5" customHeight="1">
      <c r="A831" s="5">
        <v>823</v>
      </c>
      <c r="B831" s="2"/>
      <c r="C831" s="2" t="s">
        <v>595</v>
      </c>
      <c r="D831" s="1"/>
      <c r="E831" s="5">
        <v>8</v>
      </c>
      <c r="F831" s="1" t="s">
        <v>94</v>
      </c>
      <c r="G831" s="44">
        <v>200</v>
      </c>
      <c r="H831" s="191">
        <v>1600</v>
      </c>
      <c r="I831" s="43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56"/>
      <c r="W831" s="56"/>
    </row>
    <row r="832" spans="1:35" ht="22.5" customHeight="1">
      <c r="A832" s="5">
        <v>824</v>
      </c>
      <c r="B832" s="2"/>
      <c r="C832" s="2" t="s">
        <v>607</v>
      </c>
      <c r="D832" s="1"/>
      <c r="E832" s="5">
        <v>8</v>
      </c>
      <c r="F832" s="1" t="s">
        <v>95</v>
      </c>
      <c r="G832" s="44">
        <v>50</v>
      </c>
      <c r="H832" s="191">
        <v>400</v>
      </c>
      <c r="I832" s="43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56"/>
      <c r="W832" s="56"/>
    </row>
    <row r="833" spans="1:35" ht="22.5" customHeight="1">
      <c r="A833" s="5">
        <v>825</v>
      </c>
      <c r="B833" s="2"/>
      <c r="C833" s="2" t="s">
        <v>96</v>
      </c>
      <c r="D833" s="1"/>
      <c r="E833" s="5">
        <v>8</v>
      </c>
      <c r="F833" s="1" t="s">
        <v>30</v>
      </c>
      <c r="G833" s="44">
        <v>100</v>
      </c>
      <c r="H833" s="191">
        <v>800</v>
      </c>
      <c r="I833" s="43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56"/>
      <c r="W833" s="56"/>
    </row>
    <row r="834" spans="1:35" ht="22.5" customHeight="1">
      <c r="A834" s="5">
        <v>826</v>
      </c>
      <c r="B834" s="2"/>
      <c r="C834" s="2" t="s">
        <v>50</v>
      </c>
      <c r="D834" s="1"/>
      <c r="E834" s="5">
        <v>8</v>
      </c>
      <c r="F834" s="1" t="s">
        <v>30</v>
      </c>
      <c r="G834" s="44">
        <v>70</v>
      </c>
      <c r="H834" s="191">
        <v>560</v>
      </c>
      <c r="I834" s="43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56"/>
      <c r="W834" s="56"/>
    </row>
    <row r="835" spans="1:35" ht="22.5" customHeight="1">
      <c r="A835" s="5">
        <v>827</v>
      </c>
      <c r="B835" s="2"/>
      <c r="C835" s="2" t="s">
        <v>601</v>
      </c>
      <c r="D835" s="1"/>
      <c r="E835" s="5">
        <v>8</v>
      </c>
      <c r="F835" s="1" t="s">
        <v>34</v>
      </c>
      <c r="G835" s="44">
        <v>100</v>
      </c>
      <c r="H835" s="191">
        <v>800</v>
      </c>
      <c r="I835" s="43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56"/>
      <c r="W835" s="56"/>
    </row>
    <row r="836" spans="1:35" ht="22.5" customHeight="1">
      <c r="A836" s="5">
        <v>828</v>
      </c>
      <c r="B836" s="2"/>
      <c r="C836" s="2" t="s">
        <v>602</v>
      </c>
      <c r="D836" s="1"/>
      <c r="E836" s="5">
        <v>8</v>
      </c>
      <c r="F836" s="1" t="s">
        <v>34</v>
      </c>
      <c r="G836" s="44">
        <v>100</v>
      </c>
      <c r="H836" s="191">
        <v>800</v>
      </c>
      <c r="I836" s="43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56"/>
      <c r="W836" s="56"/>
    </row>
    <row r="837" spans="1:35" ht="22.5" customHeight="1">
      <c r="A837" s="5">
        <v>829</v>
      </c>
      <c r="B837" s="2"/>
      <c r="C837" s="2" t="s">
        <v>105</v>
      </c>
      <c r="D837" s="1"/>
      <c r="E837" s="5">
        <v>8</v>
      </c>
      <c r="F837" s="1" t="s">
        <v>36</v>
      </c>
      <c r="G837" s="44">
        <v>100</v>
      </c>
      <c r="H837" s="191">
        <v>800</v>
      </c>
      <c r="I837" s="43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56"/>
      <c r="W837" s="56"/>
    </row>
    <row r="838" spans="1:35" ht="22.5" customHeight="1">
      <c r="A838" s="5">
        <v>830</v>
      </c>
      <c r="B838" s="2"/>
      <c r="C838" s="2" t="s">
        <v>104</v>
      </c>
      <c r="D838" s="1"/>
      <c r="E838" s="5">
        <v>8</v>
      </c>
      <c r="F838" s="1" t="s">
        <v>36</v>
      </c>
      <c r="G838" s="44">
        <v>100</v>
      </c>
      <c r="H838" s="191">
        <v>800</v>
      </c>
      <c r="I838" s="43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56"/>
      <c r="W838" s="56"/>
    </row>
    <row r="839" spans="1:35" ht="22.5" customHeight="1">
      <c r="A839" s="5">
        <v>831</v>
      </c>
      <c r="B839" s="2"/>
      <c r="C839" s="2" t="s">
        <v>100</v>
      </c>
      <c r="D839" s="1"/>
      <c r="E839" s="5">
        <v>44</v>
      </c>
      <c r="F839" s="1" t="s">
        <v>36</v>
      </c>
      <c r="G839" s="44">
        <v>50</v>
      </c>
      <c r="H839" s="191">
        <v>2200</v>
      </c>
      <c r="I839" s="43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56"/>
      <c r="W839" s="56"/>
    </row>
    <row r="840" spans="1:35" ht="22.5" customHeight="1">
      <c r="A840" s="5">
        <v>832</v>
      </c>
      <c r="B840" s="2"/>
      <c r="C840" s="2" t="s">
        <v>603</v>
      </c>
      <c r="D840" s="1"/>
      <c r="E840" s="5">
        <v>4</v>
      </c>
      <c r="F840" s="1" t="s">
        <v>101</v>
      </c>
      <c r="G840" s="44">
        <v>40</v>
      </c>
      <c r="H840" s="191">
        <v>160</v>
      </c>
      <c r="I840" s="43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56"/>
      <c r="W840" s="56"/>
    </row>
    <row r="841" spans="1:35" ht="22.5" customHeight="1">
      <c r="A841" s="5">
        <v>833</v>
      </c>
      <c r="B841" s="2"/>
      <c r="C841" s="2" t="s">
        <v>65</v>
      </c>
      <c r="D841" s="1"/>
      <c r="E841" s="5">
        <v>8</v>
      </c>
      <c r="F841" s="1" t="s">
        <v>407</v>
      </c>
      <c r="G841" s="44">
        <v>100</v>
      </c>
      <c r="H841" s="191">
        <v>800</v>
      </c>
      <c r="I841" s="43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56"/>
      <c r="W841" s="56"/>
    </row>
    <row r="842" spans="1:35" ht="22.5" customHeight="1">
      <c r="A842" s="5">
        <v>834</v>
      </c>
      <c r="B842" s="2"/>
      <c r="C842" s="2" t="s">
        <v>66</v>
      </c>
      <c r="D842" s="1"/>
      <c r="E842" s="5">
        <v>4</v>
      </c>
      <c r="F842" s="1" t="s">
        <v>407</v>
      </c>
      <c r="G842" s="44">
        <v>100</v>
      </c>
      <c r="H842" s="191">
        <v>400</v>
      </c>
      <c r="I842" s="43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56"/>
      <c r="W842" s="56"/>
    </row>
    <row r="843" spans="1:35" ht="22.5" customHeight="1">
      <c r="A843" s="5">
        <v>835</v>
      </c>
      <c r="B843" s="2"/>
      <c r="C843" s="2" t="s">
        <v>67</v>
      </c>
      <c r="D843" s="1"/>
      <c r="E843" s="5">
        <v>4</v>
      </c>
      <c r="F843" s="1" t="s">
        <v>407</v>
      </c>
      <c r="G843" s="44">
        <v>100</v>
      </c>
      <c r="H843" s="191">
        <v>400</v>
      </c>
      <c r="I843" s="43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56"/>
      <c r="W843" s="56"/>
    </row>
    <row r="844" spans="1:35" ht="22.5" customHeight="1">
      <c r="A844" s="5">
        <v>836</v>
      </c>
      <c r="B844" s="2"/>
      <c r="C844" s="2" t="s">
        <v>68</v>
      </c>
      <c r="D844" s="1"/>
      <c r="E844" s="5">
        <v>8</v>
      </c>
      <c r="F844" s="1" t="s">
        <v>407</v>
      </c>
      <c r="G844" s="44">
        <v>100</v>
      </c>
      <c r="H844" s="191">
        <v>800</v>
      </c>
      <c r="I844" s="43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56"/>
      <c r="W844" s="56"/>
    </row>
    <row r="845" spans="1:35" ht="22.5" customHeight="1">
      <c r="A845" s="5">
        <v>837</v>
      </c>
      <c r="B845" s="2"/>
      <c r="C845" s="2" t="s">
        <v>102</v>
      </c>
      <c r="D845" s="1"/>
      <c r="E845" s="5">
        <v>8</v>
      </c>
      <c r="F845" s="1" t="s">
        <v>30</v>
      </c>
      <c r="G845" s="44">
        <v>20</v>
      </c>
      <c r="H845" s="191">
        <v>160</v>
      </c>
      <c r="I845" s="43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56"/>
      <c r="W845" s="56"/>
    </row>
    <row r="846" spans="1:35" ht="22.5" customHeight="1">
      <c r="A846" s="5">
        <v>838</v>
      </c>
      <c r="B846" s="2"/>
      <c r="C846" s="2" t="s">
        <v>103</v>
      </c>
      <c r="D846" s="1"/>
      <c r="E846" s="5">
        <v>8</v>
      </c>
      <c r="F846" s="1" t="s">
        <v>36</v>
      </c>
      <c r="G846" s="44">
        <v>30</v>
      </c>
      <c r="H846" s="191">
        <v>240</v>
      </c>
      <c r="I846" s="43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56"/>
      <c r="W846" s="56"/>
    </row>
    <row r="847" spans="1:35" ht="22.5" customHeight="1">
      <c r="A847" s="5">
        <v>839</v>
      </c>
      <c r="B847" s="2"/>
      <c r="C847" s="2" t="s">
        <v>610</v>
      </c>
      <c r="D847" s="1"/>
      <c r="E847" s="5">
        <v>8</v>
      </c>
      <c r="F847" s="1" t="s">
        <v>30</v>
      </c>
      <c r="G847" s="44">
        <v>250</v>
      </c>
      <c r="H847" s="191">
        <v>2000</v>
      </c>
      <c r="I847" s="43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56"/>
      <c r="W847" s="56"/>
    </row>
    <row r="848" spans="1:35" ht="30.75" customHeight="1">
      <c r="A848" s="5">
        <v>840</v>
      </c>
      <c r="B848" s="3" t="s">
        <v>90</v>
      </c>
      <c r="C848" s="3" t="s">
        <v>436</v>
      </c>
      <c r="D848" s="26" t="s">
        <v>24</v>
      </c>
      <c r="E848" s="26"/>
      <c r="F848" s="26"/>
      <c r="G848" s="3"/>
      <c r="H848" s="192">
        <v>30000</v>
      </c>
      <c r="I848" s="3" t="s">
        <v>92</v>
      </c>
      <c r="J848" s="39"/>
      <c r="K848" s="39"/>
      <c r="L848" s="39"/>
      <c r="M848" s="39"/>
      <c r="N848" s="39"/>
      <c r="O848" s="39"/>
      <c r="P848" s="39"/>
      <c r="Q848" s="39"/>
      <c r="R848" s="39">
        <v>1</v>
      </c>
      <c r="S848" s="39"/>
      <c r="T848" s="39"/>
      <c r="U848" s="39"/>
      <c r="V848" s="56"/>
      <c r="W848" s="177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</row>
    <row r="849" spans="1:35" ht="22.5" customHeight="1">
      <c r="A849" s="5">
        <v>841</v>
      </c>
      <c r="B849" s="2"/>
      <c r="C849" s="2" t="s">
        <v>374</v>
      </c>
      <c r="D849" s="1"/>
      <c r="E849" s="5">
        <v>35</v>
      </c>
      <c r="F849" s="1" t="s">
        <v>30</v>
      </c>
      <c r="G849" s="44">
        <v>20</v>
      </c>
      <c r="H849" s="191">
        <v>700</v>
      </c>
      <c r="I849" s="43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56"/>
      <c r="W849" s="56"/>
    </row>
    <row r="850" spans="1:35" ht="22.5" customHeight="1">
      <c r="A850" s="5">
        <v>842</v>
      </c>
      <c r="B850" s="2"/>
      <c r="C850" s="2" t="s">
        <v>376</v>
      </c>
      <c r="D850" s="1"/>
      <c r="E850" s="5">
        <v>5</v>
      </c>
      <c r="F850" s="1" t="s">
        <v>377</v>
      </c>
      <c r="G850" s="44">
        <v>100</v>
      </c>
      <c r="H850" s="191">
        <v>500</v>
      </c>
      <c r="I850" s="43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56"/>
      <c r="W850" s="56"/>
    </row>
    <row r="851" spans="1:35" ht="22.5" customHeight="1">
      <c r="A851" s="5">
        <v>843</v>
      </c>
      <c r="B851" s="2"/>
      <c r="C851" s="2" t="s">
        <v>378</v>
      </c>
      <c r="D851" s="1"/>
      <c r="E851" s="5">
        <v>5</v>
      </c>
      <c r="F851" s="1" t="s">
        <v>377</v>
      </c>
      <c r="G851" s="44">
        <v>100</v>
      </c>
      <c r="H851" s="191">
        <v>500</v>
      </c>
      <c r="I851" s="43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56"/>
      <c r="W851" s="56"/>
    </row>
    <row r="852" spans="1:35" ht="22.5" customHeight="1">
      <c r="A852" s="5">
        <v>844</v>
      </c>
      <c r="B852" s="2"/>
      <c r="C852" s="2" t="s">
        <v>588</v>
      </c>
      <c r="D852" s="1"/>
      <c r="E852" s="5">
        <v>10</v>
      </c>
      <c r="F852" s="1" t="s">
        <v>94</v>
      </c>
      <c r="G852" s="44">
        <v>160</v>
      </c>
      <c r="H852" s="191">
        <v>1600</v>
      </c>
      <c r="I852" s="43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56"/>
      <c r="W852" s="56"/>
    </row>
    <row r="853" spans="1:35" ht="22.5" customHeight="1">
      <c r="A853" s="5">
        <v>845</v>
      </c>
      <c r="B853" s="2"/>
      <c r="C853" s="2" t="s">
        <v>596</v>
      </c>
      <c r="D853" s="1"/>
      <c r="E853" s="5">
        <v>10</v>
      </c>
      <c r="F853" s="1" t="s">
        <v>94</v>
      </c>
      <c r="G853" s="44">
        <v>180</v>
      </c>
      <c r="H853" s="191">
        <v>1800</v>
      </c>
      <c r="I853" s="43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56"/>
      <c r="W853" s="56"/>
    </row>
    <row r="854" spans="1:35" ht="22.5" customHeight="1">
      <c r="A854" s="5">
        <v>846</v>
      </c>
      <c r="B854" s="2"/>
      <c r="C854" s="2" t="s">
        <v>605</v>
      </c>
      <c r="D854" s="1"/>
      <c r="E854" s="5">
        <v>30</v>
      </c>
      <c r="F854" s="1" t="s">
        <v>30</v>
      </c>
      <c r="G854" s="44">
        <v>150</v>
      </c>
      <c r="H854" s="191">
        <v>4500</v>
      </c>
      <c r="I854" s="43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56"/>
      <c r="W854" s="56"/>
    </row>
    <row r="855" spans="1:35" ht="22.5" customHeight="1">
      <c r="A855" s="5">
        <v>847</v>
      </c>
      <c r="B855" s="2"/>
      <c r="C855" s="2" t="s">
        <v>629</v>
      </c>
      <c r="D855" s="1"/>
      <c r="E855" s="5">
        <v>30</v>
      </c>
      <c r="F855" s="1" t="s">
        <v>30</v>
      </c>
      <c r="G855" s="44">
        <v>60</v>
      </c>
      <c r="H855" s="191">
        <v>1800</v>
      </c>
      <c r="I855" s="43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56"/>
      <c r="W855" s="56"/>
    </row>
    <row r="856" spans="1:35" ht="22.5" customHeight="1">
      <c r="A856" s="5">
        <v>848</v>
      </c>
      <c r="B856" s="2"/>
      <c r="C856" s="2" t="s">
        <v>96</v>
      </c>
      <c r="D856" s="1"/>
      <c r="E856" s="5">
        <v>3</v>
      </c>
      <c r="F856" s="1" t="s">
        <v>30</v>
      </c>
      <c r="G856" s="44">
        <v>100</v>
      </c>
      <c r="H856" s="191">
        <v>300</v>
      </c>
      <c r="I856" s="43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56"/>
      <c r="W856" s="56"/>
    </row>
    <row r="857" spans="1:35" ht="22.5" customHeight="1">
      <c r="A857" s="5">
        <v>849</v>
      </c>
      <c r="B857" s="2"/>
      <c r="C857" s="2" t="s">
        <v>601</v>
      </c>
      <c r="D857" s="1"/>
      <c r="E857" s="5">
        <v>5</v>
      </c>
      <c r="F857" s="1" t="s">
        <v>34</v>
      </c>
      <c r="G857" s="44">
        <v>320</v>
      </c>
      <c r="H857" s="191">
        <v>1600</v>
      </c>
      <c r="I857" s="43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56"/>
      <c r="W857" s="56"/>
    </row>
    <row r="858" spans="1:35" ht="22.5" customHeight="1">
      <c r="A858" s="5">
        <v>850</v>
      </c>
      <c r="B858" s="2"/>
      <c r="C858" s="2" t="s">
        <v>602</v>
      </c>
      <c r="D858" s="1"/>
      <c r="E858" s="5">
        <v>5</v>
      </c>
      <c r="F858" s="1" t="s">
        <v>34</v>
      </c>
      <c r="G858" s="44">
        <v>350</v>
      </c>
      <c r="H858" s="191">
        <v>1750</v>
      </c>
      <c r="I858" s="43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56"/>
      <c r="W858" s="56"/>
    </row>
    <row r="859" spans="1:35" ht="22.5" customHeight="1">
      <c r="A859" s="5">
        <v>851</v>
      </c>
      <c r="B859" s="2"/>
      <c r="C859" s="2" t="s">
        <v>593</v>
      </c>
      <c r="D859" s="1"/>
      <c r="E859" s="5">
        <v>5</v>
      </c>
      <c r="F859" s="1" t="s">
        <v>36</v>
      </c>
      <c r="G859" s="44">
        <v>280</v>
      </c>
      <c r="H859" s="191">
        <v>1400</v>
      </c>
      <c r="I859" s="43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56"/>
      <c r="W859" s="56"/>
    </row>
    <row r="860" spans="1:35" ht="22.5" customHeight="1">
      <c r="A860" s="5">
        <v>852</v>
      </c>
      <c r="B860" s="2"/>
      <c r="C860" s="2" t="s">
        <v>594</v>
      </c>
      <c r="D860" s="1"/>
      <c r="E860" s="5">
        <v>5</v>
      </c>
      <c r="F860" s="1" t="s">
        <v>36</v>
      </c>
      <c r="G860" s="44">
        <v>320</v>
      </c>
      <c r="H860" s="191">
        <v>1600</v>
      </c>
      <c r="I860" s="43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56"/>
      <c r="W860" s="56"/>
    </row>
    <row r="861" spans="1:35" ht="22.5" customHeight="1">
      <c r="A861" s="5">
        <v>853</v>
      </c>
      <c r="B861" s="2"/>
      <c r="C861" s="2" t="s">
        <v>50</v>
      </c>
      <c r="D861" s="1"/>
      <c r="E861" s="5">
        <v>5</v>
      </c>
      <c r="F861" s="1" t="s">
        <v>30</v>
      </c>
      <c r="G861" s="44">
        <v>190</v>
      </c>
      <c r="H861" s="191">
        <v>950</v>
      </c>
      <c r="I861" s="43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56"/>
      <c r="W861" s="56"/>
    </row>
    <row r="862" spans="1:35" ht="22.5" customHeight="1">
      <c r="A862" s="5">
        <v>854</v>
      </c>
      <c r="B862" s="2"/>
      <c r="C862" s="2" t="s">
        <v>64</v>
      </c>
      <c r="D862" s="1"/>
      <c r="E862" s="5">
        <v>15</v>
      </c>
      <c r="F862" s="1" t="s">
        <v>30</v>
      </c>
      <c r="G862" s="44">
        <v>600</v>
      </c>
      <c r="H862" s="191">
        <v>9000</v>
      </c>
      <c r="I862" s="43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56"/>
      <c r="W862" s="56"/>
    </row>
    <row r="863" spans="1:35" ht="22.5" customHeight="1">
      <c r="A863" s="5">
        <v>855</v>
      </c>
      <c r="B863" s="2"/>
      <c r="C863" s="2" t="s">
        <v>31</v>
      </c>
      <c r="D863" s="1"/>
      <c r="E863" s="5">
        <v>2</v>
      </c>
      <c r="F863" s="1" t="s">
        <v>30</v>
      </c>
      <c r="G863" s="44">
        <v>1000</v>
      </c>
      <c r="H863" s="191">
        <v>2000</v>
      </c>
      <c r="I863" s="43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56"/>
      <c r="W863" s="56"/>
    </row>
    <row r="864" spans="1:35" ht="27" customHeight="1">
      <c r="A864" s="5">
        <v>856</v>
      </c>
      <c r="B864" s="3" t="s">
        <v>90</v>
      </c>
      <c r="C864" s="3" t="s">
        <v>437</v>
      </c>
      <c r="D864" s="26" t="s">
        <v>24</v>
      </c>
      <c r="E864" s="26"/>
      <c r="F864" s="26"/>
      <c r="G864" s="3"/>
      <c r="H864" s="192">
        <v>30000</v>
      </c>
      <c r="I864" s="3" t="s">
        <v>92</v>
      </c>
      <c r="J864" s="39"/>
      <c r="K864" s="39">
        <v>1</v>
      </c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56"/>
      <c r="W864" s="177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</row>
    <row r="865" spans="1:35" ht="22.5" customHeight="1">
      <c r="A865" s="5">
        <v>857</v>
      </c>
      <c r="B865" s="2"/>
      <c r="C865" s="2" t="s">
        <v>374</v>
      </c>
      <c r="D865" s="1"/>
      <c r="E865" s="5">
        <v>35</v>
      </c>
      <c r="F865" s="1" t="s">
        <v>30</v>
      </c>
      <c r="G865" s="44">
        <v>20</v>
      </c>
      <c r="H865" s="191">
        <v>700</v>
      </c>
      <c r="I865" s="43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56"/>
      <c r="W865" s="56"/>
    </row>
    <row r="866" spans="1:35" ht="22.5" customHeight="1">
      <c r="A866" s="5">
        <v>858</v>
      </c>
      <c r="B866" s="2"/>
      <c r="C866" s="2" t="s">
        <v>376</v>
      </c>
      <c r="D866" s="1"/>
      <c r="E866" s="5">
        <v>5</v>
      </c>
      <c r="F866" s="1" t="s">
        <v>377</v>
      </c>
      <c r="G866" s="44">
        <v>100</v>
      </c>
      <c r="H866" s="191">
        <v>500</v>
      </c>
      <c r="I866" s="43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56"/>
      <c r="W866" s="56"/>
    </row>
    <row r="867" spans="1:35" ht="22.5" customHeight="1">
      <c r="A867" s="5">
        <v>859</v>
      </c>
      <c r="B867" s="2"/>
      <c r="C867" s="2" t="s">
        <v>378</v>
      </c>
      <c r="D867" s="1"/>
      <c r="E867" s="5">
        <v>5</v>
      </c>
      <c r="F867" s="1" t="s">
        <v>377</v>
      </c>
      <c r="G867" s="44">
        <v>100</v>
      </c>
      <c r="H867" s="191">
        <v>500</v>
      </c>
      <c r="I867" s="43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56"/>
      <c r="W867" s="56"/>
    </row>
    <row r="868" spans="1:35" ht="22.5" customHeight="1">
      <c r="A868" s="5">
        <v>860</v>
      </c>
      <c r="B868" s="2"/>
      <c r="C868" s="2" t="s">
        <v>588</v>
      </c>
      <c r="D868" s="1"/>
      <c r="E868" s="5">
        <v>10</v>
      </c>
      <c r="F868" s="1" t="s">
        <v>94</v>
      </c>
      <c r="G868" s="44">
        <v>160</v>
      </c>
      <c r="H868" s="191">
        <v>1600</v>
      </c>
      <c r="I868" s="43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56"/>
      <c r="W868" s="56"/>
    </row>
    <row r="869" spans="1:35" ht="22.5" customHeight="1">
      <c r="A869" s="5">
        <v>861</v>
      </c>
      <c r="B869" s="2"/>
      <c r="C869" s="2" t="s">
        <v>596</v>
      </c>
      <c r="D869" s="1"/>
      <c r="E869" s="5">
        <v>10</v>
      </c>
      <c r="F869" s="1" t="s">
        <v>94</v>
      </c>
      <c r="G869" s="44">
        <v>180</v>
      </c>
      <c r="H869" s="191">
        <v>1800</v>
      </c>
      <c r="I869" s="43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56"/>
      <c r="W869" s="56"/>
    </row>
    <row r="870" spans="1:35" ht="22.5" customHeight="1">
      <c r="A870" s="5">
        <v>862</v>
      </c>
      <c r="B870" s="2"/>
      <c r="C870" s="2" t="s">
        <v>605</v>
      </c>
      <c r="D870" s="1"/>
      <c r="E870" s="5">
        <v>30</v>
      </c>
      <c r="F870" s="1" t="s">
        <v>30</v>
      </c>
      <c r="G870" s="44">
        <v>150</v>
      </c>
      <c r="H870" s="191">
        <v>4500</v>
      </c>
      <c r="I870" s="43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56"/>
      <c r="W870" s="56"/>
    </row>
    <row r="871" spans="1:35" ht="22.5" customHeight="1">
      <c r="A871" s="5">
        <v>863</v>
      </c>
      <c r="B871" s="2"/>
      <c r="C871" s="2" t="s">
        <v>629</v>
      </c>
      <c r="D871" s="1"/>
      <c r="E871" s="5">
        <v>30</v>
      </c>
      <c r="F871" s="1" t="s">
        <v>30</v>
      </c>
      <c r="G871" s="44">
        <v>60</v>
      </c>
      <c r="H871" s="191">
        <v>1800</v>
      </c>
      <c r="I871" s="43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56"/>
      <c r="W871" s="56"/>
    </row>
    <row r="872" spans="1:35" ht="22.5" customHeight="1">
      <c r="A872" s="5">
        <v>864</v>
      </c>
      <c r="B872" s="2"/>
      <c r="C872" s="2" t="s">
        <v>96</v>
      </c>
      <c r="D872" s="1"/>
      <c r="E872" s="5">
        <v>3</v>
      </c>
      <c r="F872" s="1" t="s">
        <v>30</v>
      </c>
      <c r="G872" s="44">
        <v>100</v>
      </c>
      <c r="H872" s="191">
        <v>300</v>
      </c>
      <c r="I872" s="43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56"/>
      <c r="W872" s="56"/>
    </row>
    <row r="873" spans="1:35" ht="22.5" customHeight="1">
      <c r="A873" s="5">
        <v>865</v>
      </c>
      <c r="B873" s="2"/>
      <c r="C873" s="2" t="s">
        <v>601</v>
      </c>
      <c r="D873" s="1"/>
      <c r="E873" s="5">
        <v>5</v>
      </c>
      <c r="F873" s="1" t="s">
        <v>34</v>
      </c>
      <c r="G873" s="44">
        <v>320</v>
      </c>
      <c r="H873" s="191">
        <v>1600</v>
      </c>
      <c r="I873" s="43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56"/>
      <c r="W873" s="56"/>
    </row>
    <row r="874" spans="1:35" ht="22.5" customHeight="1">
      <c r="A874" s="5">
        <v>866</v>
      </c>
      <c r="B874" s="2"/>
      <c r="C874" s="2" t="s">
        <v>602</v>
      </c>
      <c r="D874" s="1"/>
      <c r="E874" s="5">
        <v>5</v>
      </c>
      <c r="F874" s="1" t="s">
        <v>34</v>
      </c>
      <c r="G874" s="44">
        <v>350</v>
      </c>
      <c r="H874" s="191">
        <v>1750</v>
      </c>
      <c r="I874" s="43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56"/>
      <c r="W874" s="56"/>
    </row>
    <row r="875" spans="1:35" ht="22.5" customHeight="1">
      <c r="A875" s="5">
        <v>867</v>
      </c>
      <c r="B875" s="2"/>
      <c r="C875" s="2" t="s">
        <v>593</v>
      </c>
      <c r="D875" s="1"/>
      <c r="E875" s="5">
        <v>5</v>
      </c>
      <c r="F875" s="1" t="s">
        <v>36</v>
      </c>
      <c r="G875" s="44">
        <v>280</v>
      </c>
      <c r="H875" s="191">
        <v>1400</v>
      </c>
      <c r="I875" s="43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56"/>
      <c r="W875" s="56"/>
    </row>
    <row r="876" spans="1:35" ht="22.5" customHeight="1">
      <c r="A876" s="5">
        <v>868</v>
      </c>
      <c r="B876" s="2"/>
      <c r="C876" s="2" t="s">
        <v>594</v>
      </c>
      <c r="D876" s="1"/>
      <c r="E876" s="5">
        <v>5</v>
      </c>
      <c r="F876" s="1" t="s">
        <v>36</v>
      </c>
      <c r="G876" s="44">
        <v>320</v>
      </c>
      <c r="H876" s="191">
        <v>1600</v>
      </c>
      <c r="I876" s="43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56"/>
      <c r="W876" s="56"/>
    </row>
    <row r="877" spans="1:35" ht="22.5" customHeight="1">
      <c r="A877" s="5">
        <v>869</v>
      </c>
      <c r="B877" s="2"/>
      <c r="C877" s="2" t="s">
        <v>50</v>
      </c>
      <c r="D877" s="1"/>
      <c r="E877" s="5">
        <v>5</v>
      </c>
      <c r="F877" s="1" t="s">
        <v>30</v>
      </c>
      <c r="G877" s="44">
        <v>190</v>
      </c>
      <c r="H877" s="191">
        <v>950</v>
      </c>
      <c r="I877" s="43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56"/>
      <c r="W877" s="56"/>
    </row>
    <row r="878" spans="1:35" ht="22.5" customHeight="1">
      <c r="A878" s="5">
        <v>870</v>
      </c>
      <c r="B878" s="2"/>
      <c r="C878" s="2" t="s">
        <v>64</v>
      </c>
      <c r="D878" s="1"/>
      <c r="E878" s="5">
        <v>15</v>
      </c>
      <c r="F878" s="1" t="s">
        <v>30</v>
      </c>
      <c r="G878" s="44">
        <v>600</v>
      </c>
      <c r="H878" s="191">
        <v>9000</v>
      </c>
      <c r="I878" s="43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56"/>
      <c r="W878" s="56"/>
    </row>
    <row r="879" spans="1:35" ht="22.5" customHeight="1">
      <c r="A879" s="5">
        <v>871</v>
      </c>
      <c r="B879" s="2"/>
      <c r="C879" s="2" t="s">
        <v>31</v>
      </c>
      <c r="D879" s="1"/>
      <c r="E879" s="5">
        <v>2</v>
      </c>
      <c r="F879" s="1" t="s">
        <v>30</v>
      </c>
      <c r="G879" s="44">
        <v>1000</v>
      </c>
      <c r="H879" s="191">
        <v>2000</v>
      </c>
      <c r="I879" s="43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56"/>
      <c r="W879" s="56"/>
    </row>
    <row r="880" spans="1:35" ht="28.5" customHeight="1">
      <c r="A880" s="5">
        <v>872</v>
      </c>
      <c r="B880" s="3" t="s">
        <v>90</v>
      </c>
      <c r="C880" s="3" t="s">
        <v>438</v>
      </c>
      <c r="D880" s="26" t="s">
        <v>24</v>
      </c>
      <c r="E880" s="26"/>
      <c r="F880" s="26"/>
      <c r="G880" s="3"/>
      <c r="H880" s="192">
        <v>30000</v>
      </c>
      <c r="I880" s="3" t="s">
        <v>92</v>
      </c>
      <c r="J880" s="39"/>
      <c r="K880" s="39"/>
      <c r="L880" s="39"/>
      <c r="M880" s="39"/>
      <c r="N880" s="39"/>
      <c r="O880" s="39">
        <v>1</v>
      </c>
      <c r="P880" s="39"/>
      <c r="Q880" s="39"/>
      <c r="R880" s="39"/>
      <c r="S880" s="39"/>
      <c r="T880" s="39"/>
      <c r="U880" s="39"/>
      <c r="V880" s="56"/>
      <c r="W880" s="177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</row>
    <row r="881" spans="1:35" ht="22.5" customHeight="1">
      <c r="A881" s="5">
        <v>873</v>
      </c>
      <c r="B881" s="2"/>
      <c r="C881" s="2" t="s">
        <v>374</v>
      </c>
      <c r="D881" s="1"/>
      <c r="E881" s="5">
        <v>35</v>
      </c>
      <c r="F881" s="1" t="s">
        <v>30</v>
      </c>
      <c r="G881" s="44">
        <v>20</v>
      </c>
      <c r="H881" s="191">
        <v>700</v>
      </c>
      <c r="I881" s="43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56"/>
      <c r="W881" s="56"/>
    </row>
    <row r="882" spans="1:35" ht="22.5" customHeight="1">
      <c r="A882" s="5">
        <v>874</v>
      </c>
      <c r="B882" s="2"/>
      <c r="C882" s="2" t="s">
        <v>376</v>
      </c>
      <c r="D882" s="1"/>
      <c r="E882" s="5">
        <v>5</v>
      </c>
      <c r="F882" s="1" t="s">
        <v>377</v>
      </c>
      <c r="G882" s="44">
        <v>100</v>
      </c>
      <c r="H882" s="191">
        <v>500</v>
      </c>
      <c r="I882" s="43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56"/>
      <c r="W882" s="56"/>
    </row>
    <row r="883" spans="1:35" ht="22.5" customHeight="1">
      <c r="A883" s="5">
        <v>875</v>
      </c>
      <c r="B883" s="2"/>
      <c r="C883" s="2" t="s">
        <v>378</v>
      </c>
      <c r="D883" s="1"/>
      <c r="E883" s="5">
        <v>5</v>
      </c>
      <c r="F883" s="1" t="s">
        <v>377</v>
      </c>
      <c r="G883" s="44">
        <v>100</v>
      </c>
      <c r="H883" s="191">
        <v>500</v>
      </c>
      <c r="I883" s="43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56"/>
      <c r="W883" s="56"/>
    </row>
    <row r="884" spans="1:35" ht="22.5" customHeight="1">
      <c r="A884" s="5">
        <v>876</v>
      </c>
      <c r="B884" s="2"/>
      <c r="C884" s="2" t="s">
        <v>588</v>
      </c>
      <c r="D884" s="1"/>
      <c r="E884" s="5">
        <v>10</v>
      </c>
      <c r="F884" s="1" t="s">
        <v>94</v>
      </c>
      <c r="G884" s="44">
        <v>160</v>
      </c>
      <c r="H884" s="191">
        <v>1600</v>
      </c>
      <c r="I884" s="43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56"/>
      <c r="W884" s="56"/>
    </row>
    <row r="885" spans="1:35" ht="22.5" customHeight="1">
      <c r="A885" s="5">
        <v>877</v>
      </c>
      <c r="B885" s="2"/>
      <c r="C885" s="2" t="s">
        <v>596</v>
      </c>
      <c r="D885" s="1"/>
      <c r="E885" s="5">
        <v>10</v>
      </c>
      <c r="F885" s="1" t="s">
        <v>94</v>
      </c>
      <c r="G885" s="44">
        <v>180</v>
      </c>
      <c r="H885" s="191">
        <v>1800</v>
      </c>
      <c r="I885" s="43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56"/>
      <c r="W885" s="56"/>
    </row>
    <row r="886" spans="1:35" ht="22.5" customHeight="1">
      <c r="A886" s="5">
        <v>878</v>
      </c>
      <c r="B886" s="2"/>
      <c r="C886" s="2" t="s">
        <v>605</v>
      </c>
      <c r="D886" s="1"/>
      <c r="E886" s="5">
        <v>30</v>
      </c>
      <c r="F886" s="1" t="s">
        <v>30</v>
      </c>
      <c r="G886" s="44">
        <v>150</v>
      </c>
      <c r="H886" s="191">
        <v>4500</v>
      </c>
      <c r="I886" s="43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56"/>
      <c r="W886" s="56"/>
    </row>
    <row r="887" spans="1:35" ht="22.5" customHeight="1">
      <c r="A887" s="5">
        <v>879</v>
      </c>
      <c r="B887" s="2"/>
      <c r="C887" s="2" t="s">
        <v>629</v>
      </c>
      <c r="D887" s="1"/>
      <c r="E887" s="5">
        <v>30</v>
      </c>
      <c r="F887" s="1" t="s">
        <v>30</v>
      </c>
      <c r="G887" s="44">
        <v>60</v>
      </c>
      <c r="H887" s="191">
        <v>1800</v>
      </c>
      <c r="I887" s="43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56"/>
      <c r="W887" s="56"/>
    </row>
    <row r="888" spans="1:35" ht="22.5" customHeight="1">
      <c r="A888" s="5">
        <v>880</v>
      </c>
      <c r="B888" s="2"/>
      <c r="C888" s="2" t="s">
        <v>96</v>
      </c>
      <c r="D888" s="1"/>
      <c r="E888" s="5">
        <v>3</v>
      </c>
      <c r="F888" s="1" t="s">
        <v>30</v>
      </c>
      <c r="G888" s="44">
        <v>100</v>
      </c>
      <c r="H888" s="191">
        <v>300</v>
      </c>
      <c r="I888" s="43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56"/>
      <c r="W888" s="56"/>
    </row>
    <row r="889" spans="1:35" ht="22.5" customHeight="1">
      <c r="A889" s="5">
        <v>881</v>
      </c>
      <c r="B889" s="2"/>
      <c r="C889" s="2" t="s">
        <v>601</v>
      </c>
      <c r="D889" s="1"/>
      <c r="E889" s="5">
        <v>5</v>
      </c>
      <c r="F889" s="1" t="s">
        <v>34</v>
      </c>
      <c r="G889" s="44">
        <v>320</v>
      </c>
      <c r="H889" s="191">
        <v>1600</v>
      </c>
      <c r="I889" s="43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56"/>
      <c r="W889" s="56"/>
    </row>
    <row r="890" spans="1:35" ht="22.5" customHeight="1">
      <c r="A890" s="5">
        <v>882</v>
      </c>
      <c r="B890" s="2"/>
      <c r="C890" s="2" t="s">
        <v>602</v>
      </c>
      <c r="D890" s="1"/>
      <c r="E890" s="5">
        <v>5</v>
      </c>
      <c r="F890" s="1" t="s">
        <v>34</v>
      </c>
      <c r="G890" s="44">
        <v>350</v>
      </c>
      <c r="H890" s="191">
        <v>1750</v>
      </c>
      <c r="I890" s="43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56"/>
      <c r="W890" s="56"/>
    </row>
    <row r="891" spans="1:35" ht="22.5" customHeight="1">
      <c r="A891" s="5">
        <v>883</v>
      </c>
      <c r="B891" s="2"/>
      <c r="C891" s="2" t="s">
        <v>593</v>
      </c>
      <c r="D891" s="1"/>
      <c r="E891" s="5">
        <v>5</v>
      </c>
      <c r="F891" s="1" t="s">
        <v>36</v>
      </c>
      <c r="G891" s="44">
        <v>280</v>
      </c>
      <c r="H891" s="191">
        <v>1400</v>
      </c>
      <c r="I891" s="43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56"/>
      <c r="W891" s="56"/>
    </row>
    <row r="892" spans="1:35" ht="22.5" customHeight="1">
      <c r="A892" s="5">
        <v>884</v>
      </c>
      <c r="B892" s="2"/>
      <c r="C892" s="2" t="s">
        <v>594</v>
      </c>
      <c r="D892" s="1"/>
      <c r="E892" s="5">
        <v>5</v>
      </c>
      <c r="F892" s="1" t="s">
        <v>36</v>
      </c>
      <c r="G892" s="44">
        <v>320</v>
      </c>
      <c r="H892" s="191">
        <v>1600</v>
      </c>
      <c r="I892" s="43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56"/>
      <c r="W892" s="56"/>
    </row>
    <row r="893" spans="1:35" ht="22.5" customHeight="1">
      <c r="A893" s="5">
        <v>885</v>
      </c>
      <c r="B893" s="2"/>
      <c r="C893" s="2" t="s">
        <v>50</v>
      </c>
      <c r="D893" s="1"/>
      <c r="E893" s="5">
        <v>5</v>
      </c>
      <c r="F893" s="1" t="s">
        <v>30</v>
      </c>
      <c r="G893" s="44">
        <v>190</v>
      </c>
      <c r="H893" s="191">
        <v>950</v>
      </c>
      <c r="I893" s="43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56"/>
      <c r="W893" s="56"/>
    </row>
    <row r="894" spans="1:35" ht="22.5" customHeight="1">
      <c r="A894" s="5">
        <v>886</v>
      </c>
      <c r="B894" s="2"/>
      <c r="C894" s="2" t="s">
        <v>64</v>
      </c>
      <c r="D894" s="1"/>
      <c r="E894" s="5">
        <v>15</v>
      </c>
      <c r="F894" s="1" t="s">
        <v>30</v>
      </c>
      <c r="G894" s="44">
        <v>600</v>
      </c>
      <c r="H894" s="191">
        <v>9000</v>
      </c>
      <c r="I894" s="43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56"/>
      <c r="W894" s="56"/>
    </row>
    <row r="895" spans="1:35" ht="22.5" customHeight="1">
      <c r="A895" s="5">
        <v>887</v>
      </c>
      <c r="B895" s="2"/>
      <c r="C895" s="2" t="s">
        <v>31</v>
      </c>
      <c r="D895" s="1"/>
      <c r="E895" s="5">
        <v>2</v>
      </c>
      <c r="F895" s="1" t="s">
        <v>30</v>
      </c>
      <c r="G895" s="44">
        <v>1000</v>
      </c>
      <c r="H895" s="191">
        <v>2000</v>
      </c>
      <c r="I895" s="43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56"/>
      <c r="W895" s="56"/>
    </row>
    <row r="896" spans="1:35" ht="31.5" customHeight="1">
      <c r="A896" s="5">
        <v>888</v>
      </c>
      <c r="B896" s="3" t="s">
        <v>90</v>
      </c>
      <c r="C896" s="3" t="s">
        <v>628</v>
      </c>
      <c r="D896" s="26" t="s">
        <v>354</v>
      </c>
      <c r="E896" s="26"/>
      <c r="F896" s="26"/>
      <c r="G896" s="3"/>
      <c r="H896" s="192">
        <v>88000</v>
      </c>
      <c r="I896" s="3" t="s">
        <v>92</v>
      </c>
      <c r="J896" s="39"/>
      <c r="K896" s="39"/>
      <c r="L896" s="39">
        <v>1</v>
      </c>
      <c r="M896" s="39"/>
      <c r="N896" s="39"/>
      <c r="O896" s="39">
        <v>1</v>
      </c>
      <c r="P896" s="39"/>
      <c r="Q896" s="39"/>
      <c r="R896" s="39">
        <v>1</v>
      </c>
      <c r="S896" s="39"/>
      <c r="T896" s="39"/>
      <c r="U896" s="39">
        <v>1</v>
      </c>
      <c r="V896" s="56"/>
      <c r="W896" s="177"/>
      <c r="X896" s="214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</row>
    <row r="897" spans="1:35" ht="22.5" customHeight="1">
      <c r="A897" s="5">
        <v>889</v>
      </c>
      <c r="B897" s="2"/>
      <c r="C897" s="2" t="s">
        <v>589</v>
      </c>
      <c r="D897" s="1"/>
      <c r="E897" s="5">
        <v>12</v>
      </c>
      <c r="F897" s="1" t="s">
        <v>530</v>
      </c>
      <c r="G897" s="44">
        <v>750</v>
      </c>
      <c r="H897" s="191">
        <v>9000</v>
      </c>
      <c r="I897" s="43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56"/>
      <c r="W897" s="56"/>
    </row>
    <row r="898" spans="1:35" ht="22.5" customHeight="1">
      <c r="A898" s="5">
        <v>890</v>
      </c>
      <c r="B898" s="2"/>
      <c r="C898" s="2" t="s">
        <v>531</v>
      </c>
      <c r="D898" s="1"/>
      <c r="E898" s="5">
        <v>20</v>
      </c>
      <c r="F898" s="1" t="s">
        <v>532</v>
      </c>
      <c r="G898" s="44">
        <v>700</v>
      </c>
      <c r="H898" s="191">
        <v>14000</v>
      </c>
      <c r="I898" s="178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56"/>
      <c r="W898" s="56"/>
    </row>
    <row r="899" spans="1:35" ht="22.5" customHeight="1">
      <c r="A899" s="5">
        <v>891</v>
      </c>
      <c r="B899" s="2"/>
      <c r="C899" s="2" t="s">
        <v>533</v>
      </c>
      <c r="D899" s="1"/>
      <c r="E899" s="5">
        <v>24</v>
      </c>
      <c r="F899" s="1" t="s">
        <v>532</v>
      </c>
      <c r="G899" s="44">
        <v>100</v>
      </c>
      <c r="H899" s="191">
        <v>2400</v>
      </c>
      <c r="I899" s="178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56"/>
      <c r="W899" s="56"/>
    </row>
    <row r="900" spans="1:35" ht="22.5" customHeight="1">
      <c r="A900" s="5">
        <v>892</v>
      </c>
      <c r="B900" s="2"/>
      <c r="C900" s="2" t="s">
        <v>534</v>
      </c>
      <c r="D900" s="1"/>
      <c r="E900" s="5">
        <v>40</v>
      </c>
      <c r="F900" s="1" t="s">
        <v>36</v>
      </c>
      <c r="G900" s="44">
        <v>65</v>
      </c>
      <c r="H900" s="191">
        <v>2600</v>
      </c>
      <c r="I900" s="178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56"/>
      <c r="W900" s="56"/>
    </row>
    <row r="901" spans="1:35" ht="22.5" customHeight="1">
      <c r="A901" s="5">
        <v>893</v>
      </c>
      <c r="B901" s="2"/>
      <c r="C901" s="2" t="s">
        <v>588</v>
      </c>
      <c r="D901" s="1"/>
      <c r="E901" s="5">
        <v>120</v>
      </c>
      <c r="F901" s="1" t="s">
        <v>94</v>
      </c>
      <c r="G901" s="44">
        <v>500</v>
      </c>
      <c r="H901" s="191">
        <v>60000</v>
      </c>
      <c r="I901" s="179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56"/>
      <c r="W901" s="56"/>
    </row>
    <row r="902" spans="1:35" ht="28.5" customHeight="1">
      <c r="A902" s="5">
        <v>894</v>
      </c>
      <c r="B902" s="3" t="s">
        <v>90</v>
      </c>
      <c r="C902" s="3" t="s">
        <v>535</v>
      </c>
      <c r="D902" s="26" t="s">
        <v>352</v>
      </c>
      <c r="E902" s="26"/>
      <c r="F902" s="26"/>
      <c r="G902" s="3"/>
      <c r="H902" s="192">
        <v>27744</v>
      </c>
      <c r="I902" s="3" t="s">
        <v>92</v>
      </c>
      <c r="J902" s="39">
        <v>1</v>
      </c>
      <c r="K902" s="39"/>
      <c r="L902" s="39"/>
      <c r="M902" s="39">
        <v>1</v>
      </c>
      <c r="N902" s="39"/>
      <c r="O902" s="39"/>
      <c r="P902" s="39">
        <v>1</v>
      </c>
      <c r="Q902" s="39"/>
      <c r="R902" s="39"/>
      <c r="S902" s="39">
        <v>1</v>
      </c>
      <c r="T902" s="39"/>
      <c r="U902" s="39"/>
      <c r="V902" s="56"/>
      <c r="W902" s="177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</row>
    <row r="903" spans="1:35" ht="22.5" customHeight="1">
      <c r="A903" s="5">
        <v>895</v>
      </c>
      <c r="B903" s="2"/>
      <c r="C903" s="2" t="s">
        <v>588</v>
      </c>
      <c r="D903" s="1"/>
      <c r="E903" s="5">
        <v>16</v>
      </c>
      <c r="F903" s="1" t="s">
        <v>94</v>
      </c>
      <c r="G903" s="44">
        <v>220</v>
      </c>
      <c r="H903" s="191">
        <v>3520</v>
      </c>
      <c r="I903" s="43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56"/>
      <c r="W903" s="56"/>
    </row>
    <row r="904" spans="1:35" ht="22.5" customHeight="1">
      <c r="A904" s="5">
        <v>896</v>
      </c>
      <c r="B904" s="2"/>
      <c r="C904" s="2" t="s">
        <v>595</v>
      </c>
      <c r="D904" s="1"/>
      <c r="E904" s="5">
        <v>16</v>
      </c>
      <c r="F904" s="1" t="s">
        <v>94</v>
      </c>
      <c r="G904" s="44">
        <v>260</v>
      </c>
      <c r="H904" s="191">
        <v>4160</v>
      </c>
      <c r="I904" s="43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56"/>
      <c r="W904" s="56"/>
    </row>
    <row r="905" spans="1:35" ht="22.5" customHeight="1">
      <c r="A905" s="5">
        <v>897</v>
      </c>
      <c r="B905" s="2"/>
      <c r="C905" s="2" t="s">
        <v>608</v>
      </c>
      <c r="D905" s="1"/>
      <c r="E905" s="5">
        <v>8</v>
      </c>
      <c r="F905" s="1" t="s">
        <v>95</v>
      </c>
      <c r="G905" s="44">
        <v>45</v>
      </c>
      <c r="H905" s="191">
        <v>360</v>
      </c>
      <c r="I905" s="43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56"/>
      <c r="W905" s="56"/>
    </row>
    <row r="906" spans="1:35" ht="22.5" customHeight="1">
      <c r="A906" s="5">
        <v>898</v>
      </c>
      <c r="B906" s="2"/>
      <c r="C906" s="2" t="s">
        <v>601</v>
      </c>
      <c r="D906" s="1"/>
      <c r="E906" s="5">
        <v>20</v>
      </c>
      <c r="F906" s="1" t="s">
        <v>34</v>
      </c>
      <c r="G906" s="44">
        <v>100</v>
      </c>
      <c r="H906" s="191">
        <v>2000</v>
      </c>
      <c r="I906" s="43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56"/>
      <c r="W906" s="56"/>
    </row>
    <row r="907" spans="1:35" ht="22.5" customHeight="1">
      <c r="A907" s="5">
        <v>899</v>
      </c>
      <c r="B907" s="2"/>
      <c r="C907" s="2" t="s">
        <v>602</v>
      </c>
      <c r="D907" s="1"/>
      <c r="E907" s="5">
        <v>20</v>
      </c>
      <c r="F907" s="1" t="s">
        <v>34</v>
      </c>
      <c r="G907" s="44">
        <v>100</v>
      </c>
      <c r="H907" s="191">
        <v>2000</v>
      </c>
      <c r="I907" s="43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56"/>
      <c r="W907" s="56"/>
    </row>
    <row r="908" spans="1:35" ht="22.5" customHeight="1">
      <c r="A908" s="5">
        <v>900</v>
      </c>
      <c r="B908" s="2"/>
      <c r="C908" s="2" t="s">
        <v>100</v>
      </c>
      <c r="D908" s="1"/>
      <c r="E908" s="5">
        <v>8</v>
      </c>
      <c r="F908" s="1" t="s">
        <v>36</v>
      </c>
      <c r="G908" s="44">
        <v>80</v>
      </c>
      <c r="H908" s="191">
        <v>640</v>
      </c>
      <c r="I908" s="43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56"/>
      <c r="W908" s="56"/>
    </row>
    <row r="909" spans="1:35" ht="22.5" customHeight="1">
      <c r="A909" s="5">
        <v>901</v>
      </c>
      <c r="B909" s="2"/>
      <c r="C909" s="2" t="s">
        <v>603</v>
      </c>
      <c r="D909" s="1"/>
      <c r="E909" s="5">
        <v>16</v>
      </c>
      <c r="F909" s="1" t="s">
        <v>101</v>
      </c>
      <c r="G909" s="44">
        <v>50</v>
      </c>
      <c r="H909" s="191">
        <v>800</v>
      </c>
      <c r="I909" s="43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56"/>
      <c r="W909" s="56"/>
    </row>
    <row r="910" spans="1:35" ht="22.5" customHeight="1">
      <c r="A910" s="5">
        <v>902</v>
      </c>
      <c r="B910" s="2"/>
      <c r="C910" s="2" t="s">
        <v>536</v>
      </c>
      <c r="D910" s="1"/>
      <c r="E910" s="5">
        <v>12</v>
      </c>
      <c r="F910" s="1" t="s">
        <v>36</v>
      </c>
      <c r="G910" s="44">
        <v>110</v>
      </c>
      <c r="H910" s="191">
        <v>1320</v>
      </c>
      <c r="I910" s="43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56"/>
      <c r="W910" s="56"/>
    </row>
    <row r="911" spans="1:35" ht="22.5" customHeight="1">
      <c r="A911" s="5">
        <v>903</v>
      </c>
      <c r="B911" s="2"/>
      <c r="C911" s="2" t="s">
        <v>537</v>
      </c>
      <c r="D911" s="1"/>
      <c r="E911" s="5">
        <v>12</v>
      </c>
      <c r="F911" s="1" t="s">
        <v>36</v>
      </c>
      <c r="G911" s="44">
        <v>110</v>
      </c>
      <c r="H911" s="191">
        <v>1320</v>
      </c>
      <c r="I911" s="43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56"/>
      <c r="W911" s="56"/>
    </row>
    <row r="912" spans="1:35" ht="22.5" customHeight="1">
      <c r="A912" s="5">
        <v>904</v>
      </c>
      <c r="B912" s="2"/>
      <c r="C912" s="2" t="s">
        <v>29</v>
      </c>
      <c r="D912" s="1"/>
      <c r="E912" s="5">
        <v>8</v>
      </c>
      <c r="F912" s="1" t="s">
        <v>30</v>
      </c>
      <c r="G912" s="44">
        <v>700</v>
      </c>
      <c r="H912" s="191">
        <v>5600</v>
      </c>
      <c r="I912" s="43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56"/>
      <c r="W912" s="56"/>
    </row>
    <row r="913" spans="1:23" ht="22.5" customHeight="1">
      <c r="A913" s="5">
        <v>905</v>
      </c>
      <c r="B913" s="2"/>
      <c r="C913" s="2" t="s">
        <v>102</v>
      </c>
      <c r="D913" s="1"/>
      <c r="E913" s="5">
        <v>8</v>
      </c>
      <c r="F913" s="1" t="s">
        <v>52</v>
      </c>
      <c r="G913" s="44">
        <v>280</v>
      </c>
      <c r="H913" s="191">
        <v>2240</v>
      </c>
      <c r="I913" s="43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56"/>
      <c r="W913" s="56"/>
    </row>
    <row r="914" spans="1:23" ht="22.5" customHeight="1">
      <c r="A914" s="5">
        <v>906</v>
      </c>
      <c r="B914" s="2"/>
      <c r="C914" s="2" t="s">
        <v>538</v>
      </c>
      <c r="D914" s="1"/>
      <c r="E914" s="5">
        <v>4</v>
      </c>
      <c r="F914" s="1" t="s">
        <v>516</v>
      </c>
      <c r="G914" s="44">
        <v>31</v>
      </c>
      <c r="H914" s="191">
        <v>124</v>
      </c>
      <c r="I914" s="43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56"/>
      <c r="W914" s="56"/>
    </row>
    <row r="915" spans="1:23" ht="22.5" customHeight="1">
      <c r="A915" s="5">
        <v>907</v>
      </c>
      <c r="B915" s="2"/>
      <c r="C915" s="2" t="s">
        <v>539</v>
      </c>
      <c r="D915" s="1"/>
      <c r="E915" s="5">
        <v>12</v>
      </c>
      <c r="F915" s="1" t="s">
        <v>407</v>
      </c>
      <c r="G915" s="44">
        <v>305</v>
      </c>
      <c r="H915" s="191">
        <v>3660</v>
      </c>
      <c r="I915" s="43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56"/>
      <c r="W915" s="56"/>
    </row>
    <row r="916" spans="1:23" s="28" customFormat="1" ht="28.5" customHeight="1">
      <c r="A916" s="5">
        <v>908</v>
      </c>
      <c r="B916" s="27" t="s">
        <v>107</v>
      </c>
      <c r="C916" s="27" t="s">
        <v>108</v>
      </c>
      <c r="D916" s="45" t="s">
        <v>23</v>
      </c>
      <c r="E916" s="45"/>
      <c r="F916" s="45"/>
      <c r="G916" s="27"/>
      <c r="H916" s="196">
        <f>H917+H922</f>
        <v>660000</v>
      </c>
      <c r="I916" s="27" t="s">
        <v>28</v>
      </c>
      <c r="J916" s="46">
        <f>J917+J922</f>
        <v>1</v>
      </c>
      <c r="K916" s="46">
        <f t="shared" ref="K916:U916" si="8">K917+K922</f>
        <v>1</v>
      </c>
      <c r="L916" s="46">
        <f t="shared" si="8"/>
        <v>1</v>
      </c>
      <c r="M916" s="46">
        <f t="shared" si="8"/>
        <v>2</v>
      </c>
      <c r="N916" s="46">
        <f t="shared" si="8"/>
        <v>1</v>
      </c>
      <c r="O916" s="46">
        <f t="shared" si="8"/>
        <v>1</v>
      </c>
      <c r="P916" s="46">
        <f t="shared" si="8"/>
        <v>1</v>
      </c>
      <c r="Q916" s="46">
        <f t="shared" si="8"/>
        <v>1</v>
      </c>
      <c r="R916" s="46">
        <f t="shared" si="8"/>
        <v>1</v>
      </c>
      <c r="S916" s="46">
        <f t="shared" si="8"/>
        <v>1</v>
      </c>
      <c r="T916" s="46">
        <f t="shared" si="8"/>
        <v>1</v>
      </c>
      <c r="U916" s="46">
        <f t="shared" si="8"/>
        <v>1</v>
      </c>
      <c r="V916" s="59"/>
      <c r="W916" s="59"/>
    </row>
    <row r="917" spans="1:23" ht="27.75" customHeight="1">
      <c r="A917" s="5">
        <v>909</v>
      </c>
      <c r="B917" s="3" t="s">
        <v>107</v>
      </c>
      <c r="C917" s="3" t="s">
        <v>612</v>
      </c>
      <c r="D917" s="26" t="s">
        <v>24</v>
      </c>
      <c r="E917" s="26"/>
      <c r="F917" s="26"/>
      <c r="G917" s="3"/>
      <c r="H917" s="192">
        <v>300000</v>
      </c>
      <c r="I917" s="3" t="s">
        <v>28</v>
      </c>
      <c r="J917" s="205">
        <v>1</v>
      </c>
      <c r="K917" s="205">
        <v>1</v>
      </c>
      <c r="L917" s="205">
        <v>1</v>
      </c>
      <c r="M917" s="205">
        <v>1</v>
      </c>
      <c r="N917" s="205">
        <v>1</v>
      </c>
      <c r="O917" s="205">
        <v>1</v>
      </c>
      <c r="P917" s="205">
        <v>1</v>
      </c>
      <c r="Q917" s="205">
        <v>1</v>
      </c>
      <c r="R917" s="205">
        <v>1</v>
      </c>
      <c r="S917" s="205">
        <v>1</v>
      </c>
      <c r="T917" s="205">
        <v>1</v>
      </c>
      <c r="U917" s="205">
        <v>1</v>
      </c>
      <c r="V917" s="58"/>
      <c r="W917" s="58"/>
    </row>
    <row r="918" spans="1:23" ht="22.5" customHeight="1">
      <c r="A918" s="5">
        <v>910</v>
      </c>
      <c r="B918" s="2"/>
      <c r="C918" s="2" t="s">
        <v>109</v>
      </c>
      <c r="D918" s="1"/>
      <c r="E918" s="5">
        <v>120</v>
      </c>
      <c r="F918" s="1" t="s">
        <v>36</v>
      </c>
      <c r="G918" s="44">
        <v>600</v>
      </c>
      <c r="H918" s="191">
        <v>72000</v>
      </c>
      <c r="I918" s="43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56"/>
      <c r="W918" s="56"/>
    </row>
    <row r="919" spans="1:23" ht="22.5" customHeight="1">
      <c r="A919" s="5">
        <v>911</v>
      </c>
      <c r="B919" s="2"/>
      <c r="C919" s="2" t="s">
        <v>110</v>
      </c>
      <c r="D919" s="1"/>
      <c r="E919" s="5">
        <v>1140</v>
      </c>
      <c r="F919" s="1" t="s">
        <v>30</v>
      </c>
      <c r="G919" s="44">
        <v>100</v>
      </c>
      <c r="H919" s="191">
        <v>114000</v>
      </c>
      <c r="I919" s="43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56"/>
      <c r="W919" s="56"/>
    </row>
    <row r="920" spans="1:23" ht="22.5" customHeight="1">
      <c r="A920" s="5">
        <v>912</v>
      </c>
      <c r="B920" s="2"/>
      <c r="C920" s="2" t="s">
        <v>590</v>
      </c>
      <c r="D920" s="1"/>
      <c r="E920" s="5">
        <v>120</v>
      </c>
      <c r="F920" s="1" t="s">
        <v>111</v>
      </c>
      <c r="G920" s="44">
        <v>550</v>
      </c>
      <c r="H920" s="191">
        <v>66000</v>
      </c>
      <c r="I920" s="43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56"/>
      <c r="W920" s="56"/>
    </row>
    <row r="921" spans="1:23" ht="22.5" customHeight="1">
      <c r="A921" s="5">
        <v>913</v>
      </c>
      <c r="B921" s="2"/>
      <c r="C921" s="2" t="s">
        <v>112</v>
      </c>
      <c r="D921" s="1"/>
      <c r="E921" s="5">
        <v>120</v>
      </c>
      <c r="F921" s="1" t="s">
        <v>36</v>
      </c>
      <c r="G921" s="44">
        <v>400</v>
      </c>
      <c r="H921" s="191">
        <v>48000</v>
      </c>
      <c r="I921" s="43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56"/>
      <c r="W921" s="56"/>
    </row>
    <row r="922" spans="1:23" ht="29.25" customHeight="1">
      <c r="A922" s="5">
        <v>914</v>
      </c>
      <c r="B922" s="3" t="s">
        <v>107</v>
      </c>
      <c r="C922" s="3" t="s">
        <v>125</v>
      </c>
      <c r="D922" s="26" t="s">
        <v>24</v>
      </c>
      <c r="E922" s="26"/>
      <c r="F922" s="26"/>
      <c r="G922" s="3"/>
      <c r="H922" s="192">
        <v>360000</v>
      </c>
      <c r="I922" s="3" t="s">
        <v>28</v>
      </c>
      <c r="J922" s="205"/>
      <c r="K922" s="205"/>
      <c r="L922" s="205"/>
      <c r="M922" s="205">
        <v>1</v>
      </c>
      <c r="N922" s="205"/>
      <c r="O922" s="205"/>
      <c r="P922" s="205"/>
      <c r="Q922" s="205"/>
      <c r="R922" s="205"/>
      <c r="S922" s="205"/>
      <c r="T922" s="205"/>
      <c r="U922" s="205"/>
      <c r="V922" s="58"/>
      <c r="W922" s="58"/>
    </row>
    <row r="923" spans="1:23" ht="22.5" customHeight="1">
      <c r="A923" s="5">
        <v>915</v>
      </c>
      <c r="B923" s="2"/>
      <c r="C923" s="2" t="s">
        <v>126</v>
      </c>
      <c r="D923" s="1"/>
      <c r="E923" s="5">
        <v>30</v>
      </c>
      <c r="F923" s="1" t="s">
        <v>393</v>
      </c>
      <c r="G923" s="44">
        <v>550</v>
      </c>
      <c r="H923" s="191">
        <v>16500</v>
      </c>
      <c r="I923" s="43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56"/>
      <c r="W923" s="56"/>
    </row>
    <row r="924" spans="1:23" ht="22.5" customHeight="1">
      <c r="A924" s="5">
        <v>916</v>
      </c>
      <c r="B924" s="2"/>
      <c r="C924" s="2" t="s">
        <v>127</v>
      </c>
      <c r="D924" s="1"/>
      <c r="E924" s="5">
        <v>150</v>
      </c>
      <c r="F924" s="1" t="s">
        <v>30</v>
      </c>
      <c r="G924" s="44">
        <v>50</v>
      </c>
      <c r="H924" s="191">
        <v>7500</v>
      </c>
      <c r="I924" s="43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56"/>
      <c r="W924" s="56"/>
    </row>
    <row r="925" spans="1:23" ht="22.5" customHeight="1">
      <c r="A925" s="5">
        <v>917</v>
      </c>
      <c r="B925" s="2"/>
      <c r="C925" s="2" t="s">
        <v>128</v>
      </c>
      <c r="D925" s="1"/>
      <c r="E925" s="5">
        <v>25</v>
      </c>
      <c r="F925" s="1" t="s">
        <v>206</v>
      </c>
      <c r="G925" s="44">
        <v>350</v>
      </c>
      <c r="H925" s="191">
        <v>8750</v>
      </c>
      <c r="I925" s="43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56"/>
      <c r="W925" s="56"/>
    </row>
    <row r="926" spans="1:23" ht="22.5" customHeight="1">
      <c r="A926" s="5">
        <v>918</v>
      </c>
      <c r="B926" s="2"/>
      <c r="C926" s="2" t="s">
        <v>129</v>
      </c>
      <c r="D926" s="1"/>
      <c r="E926" s="5">
        <v>100</v>
      </c>
      <c r="F926" s="1" t="s">
        <v>30</v>
      </c>
      <c r="G926" s="44">
        <v>550</v>
      </c>
      <c r="H926" s="191">
        <v>55000</v>
      </c>
      <c r="I926" s="43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56"/>
      <c r="W926" s="56"/>
    </row>
    <row r="927" spans="1:23" ht="22.5" customHeight="1">
      <c r="A927" s="5">
        <v>919</v>
      </c>
      <c r="B927" s="2"/>
      <c r="C927" s="2" t="s">
        <v>130</v>
      </c>
      <c r="D927" s="1"/>
      <c r="E927" s="5">
        <v>70</v>
      </c>
      <c r="F927" s="1" t="s">
        <v>45</v>
      </c>
      <c r="G927" s="44">
        <v>1100</v>
      </c>
      <c r="H927" s="191">
        <v>77000</v>
      </c>
      <c r="I927" s="43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56"/>
      <c r="W927" s="56"/>
    </row>
    <row r="928" spans="1:23" ht="22.5" customHeight="1">
      <c r="A928" s="5">
        <v>920</v>
      </c>
      <c r="B928" s="2"/>
      <c r="C928" s="2" t="s">
        <v>439</v>
      </c>
      <c r="D928" s="1"/>
      <c r="E928" s="5">
        <v>50</v>
      </c>
      <c r="F928" s="1" t="s">
        <v>440</v>
      </c>
      <c r="G928" s="44">
        <v>550</v>
      </c>
      <c r="H928" s="191">
        <v>27500</v>
      </c>
      <c r="I928" s="43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56"/>
      <c r="W928" s="56"/>
    </row>
    <row r="929" spans="1:23" ht="22.5" customHeight="1">
      <c r="A929" s="5">
        <v>921</v>
      </c>
      <c r="B929" s="2"/>
      <c r="C929" s="2" t="s">
        <v>131</v>
      </c>
      <c r="D929" s="1"/>
      <c r="E929" s="5">
        <v>50</v>
      </c>
      <c r="F929" s="1" t="s">
        <v>30</v>
      </c>
      <c r="G929" s="44">
        <v>1300</v>
      </c>
      <c r="H929" s="191">
        <v>65000</v>
      </c>
      <c r="I929" s="43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56"/>
      <c r="W929" s="56"/>
    </row>
    <row r="930" spans="1:23" ht="22.5" customHeight="1">
      <c r="A930" s="5">
        <v>922</v>
      </c>
      <c r="B930" s="2"/>
      <c r="C930" s="2" t="s">
        <v>132</v>
      </c>
      <c r="D930" s="1"/>
      <c r="E930" s="5">
        <v>150</v>
      </c>
      <c r="F930" s="1" t="s">
        <v>30</v>
      </c>
      <c r="G930" s="44">
        <v>50</v>
      </c>
      <c r="H930" s="191">
        <v>7500</v>
      </c>
      <c r="I930" s="43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56"/>
      <c r="W930" s="56"/>
    </row>
    <row r="931" spans="1:23" ht="22.5" customHeight="1">
      <c r="A931" s="5">
        <v>923</v>
      </c>
      <c r="B931" s="2"/>
      <c r="C931" s="2" t="s">
        <v>133</v>
      </c>
      <c r="D931" s="1"/>
      <c r="E931" s="5">
        <v>7</v>
      </c>
      <c r="F931" s="1" t="s">
        <v>377</v>
      </c>
      <c r="G931" s="44">
        <v>3000</v>
      </c>
      <c r="H931" s="191">
        <v>21000</v>
      </c>
      <c r="I931" s="43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56"/>
      <c r="W931" s="56"/>
    </row>
    <row r="932" spans="1:23" ht="22.5" customHeight="1">
      <c r="A932" s="5">
        <v>924</v>
      </c>
      <c r="B932" s="2"/>
      <c r="C932" s="2" t="s">
        <v>134</v>
      </c>
      <c r="D932" s="1"/>
      <c r="E932" s="5">
        <v>50</v>
      </c>
      <c r="F932" s="1" t="s">
        <v>156</v>
      </c>
      <c r="G932" s="44">
        <v>150</v>
      </c>
      <c r="H932" s="191">
        <v>7500</v>
      </c>
      <c r="I932" s="43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56"/>
      <c r="W932" s="56"/>
    </row>
    <row r="933" spans="1:23" ht="22.5" customHeight="1">
      <c r="A933" s="5">
        <v>925</v>
      </c>
      <c r="B933" s="2"/>
      <c r="C933" s="2" t="s">
        <v>135</v>
      </c>
      <c r="D933" s="1"/>
      <c r="E933" s="5">
        <v>8</v>
      </c>
      <c r="F933" s="1" t="s">
        <v>30</v>
      </c>
      <c r="G933" s="44">
        <v>3000</v>
      </c>
      <c r="H933" s="191">
        <v>24000</v>
      </c>
      <c r="I933" s="43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56"/>
      <c r="W933" s="56"/>
    </row>
    <row r="934" spans="1:23" ht="22.5" customHeight="1">
      <c r="A934" s="5">
        <v>926</v>
      </c>
      <c r="B934" s="2"/>
      <c r="C934" s="2" t="s">
        <v>136</v>
      </c>
      <c r="D934" s="1"/>
      <c r="E934" s="5">
        <v>21</v>
      </c>
      <c r="F934" s="1" t="s">
        <v>377</v>
      </c>
      <c r="G934" s="44">
        <v>250</v>
      </c>
      <c r="H934" s="191">
        <v>5250</v>
      </c>
      <c r="I934" s="43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56"/>
      <c r="W934" s="56"/>
    </row>
    <row r="935" spans="1:23" ht="22.5" customHeight="1">
      <c r="A935" s="5">
        <v>927</v>
      </c>
      <c r="B935" s="2"/>
      <c r="C935" s="2" t="s">
        <v>441</v>
      </c>
      <c r="D935" s="1"/>
      <c r="E935" s="5">
        <v>250</v>
      </c>
      <c r="F935" s="1" t="s">
        <v>30</v>
      </c>
      <c r="G935" s="44">
        <v>150</v>
      </c>
      <c r="H935" s="191">
        <v>37500</v>
      </c>
      <c r="I935" s="43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56"/>
      <c r="W935" s="56"/>
    </row>
    <row r="936" spans="1:23" ht="26.25" customHeight="1">
      <c r="A936" s="5">
        <v>928</v>
      </c>
      <c r="B936" s="27" t="s">
        <v>113</v>
      </c>
      <c r="C936" s="27" t="s">
        <v>114</v>
      </c>
      <c r="D936" s="45" t="s">
        <v>23</v>
      </c>
      <c r="E936" s="45"/>
      <c r="F936" s="45"/>
      <c r="G936" s="27"/>
      <c r="H936" s="196">
        <f>H937+H939+H946+H949+H953+H956+H962+H964+H966+H972+H977</f>
        <v>1069510</v>
      </c>
      <c r="I936" s="27" t="s">
        <v>28</v>
      </c>
      <c r="J936" s="46">
        <f>J937+J939+J946+J953+J956+J962+J964+J966+J972+J977</f>
        <v>1</v>
      </c>
      <c r="K936" s="46">
        <f t="shared" ref="K936:O936" si="9">K937+K939+K946+K953+K956+K962+K964+K966+K972+K977</f>
        <v>4</v>
      </c>
      <c r="L936" s="46">
        <f t="shared" si="9"/>
        <v>3</v>
      </c>
      <c r="M936" s="46"/>
      <c r="N936" s="46"/>
      <c r="O936" s="46">
        <f t="shared" si="9"/>
        <v>2</v>
      </c>
      <c r="P936" s="46"/>
      <c r="Q936" s="46"/>
      <c r="R936" s="46"/>
      <c r="S936" s="46"/>
      <c r="T936" s="46"/>
      <c r="U936" s="46"/>
      <c r="V936" s="60"/>
      <c r="W936" s="60"/>
    </row>
    <row r="937" spans="1:23" ht="27.75" customHeight="1">
      <c r="A937" s="5">
        <v>929</v>
      </c>
      <c r="B937" s="3" t="s">
        <v>113</v>
      </c>
      <c r="C937" s="3" t="s">
        <v>442</v>
      </c>
      <c r="D937" s="26" t="s">
        <v>24</v>
      </c>
      <c r="E937" s="26"/>
      <c r="F937" s="26"/>
      <c r="G937" s="3"/>
      <c r="H937" s="192">
        <v>15000</v>
      </c>
      <c r="I937" s="3" t="s">
        <v>28</v>
      </c>
      <c r="J937" s="39"/>
      <c r="K937" s="39">
        <v>1</v>
      </c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56"/>
      <c r="W937" s="56"/>
    </row>
    <row r="938" spans="1:23" ht="22.5" customHeight="1">
      <c r="A938" s="5">
        <v>930</v>
      </c>
      <c r="B938" s="2"/>
      <c r="C938" s="2" t="s">
        <v>115</v>
      </c>
      <c r="D938" s="1"/>
      <c r="E938" s="5">
        <v>10</v>
      </c>
      <c r="F938" s="1" t="s">
        <v>61</v>
      </c>
      <c r="G938" s="44">
        <v>1500</v>
      </c>
      <c r="H938" s="191">
        <v>15000</v>
      </c>
      <c r="I938" s="43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56"/>
      <c r="W938" s="56"/>
    </row>
    <row r="939" spans="1:23" ht="27.75" customHeight="1">
      <c r="A939" s="5">
        <v>931</v>
      </c>
      <c r="B939" s="3" t="s">
        <v>113</v>
      </c>
      <c r="C939" s="3" t="s">
        <v>116</v>
      </c>
      <c r="D939" s="26" t="s">
        <v>24</v>
      </c>
      <c r="E939" s="26"/>
      <c r="F939" s="26"/>
      <c r="G939" s="3"/>
      <c r="H939" s="192">
        <v>100000</v>
      </c>
      <c r="I939" s="3" t="s">
        <v>28</v>
      </c>
      <c r="J939" s="39"/>
      <c r="K939" s="39"/>
      <c r="L939" s="39">
        <v>1</v>
      </c>
      <c r="M939" s="39"/>
      <c r="N939" s="39"/>
      <c r="O939" s="39"/>
      <c r="P939" s="39"/>
      <c r="Q939" s="39"/>
      <c r="R939" s="39"/>
      <c r="S939" s="39"/>
      <c r="T939" s="39"/>
      <c r="U939" s="39"/>
      <c r="V939" s="56"/>
      <c r="W939" s="56"/>
    </row>
    <row r="940" spans="1:23" ht="28.5" customHeight="1">
      <c r="A940" s="5">
        <v>932</v>
      </c>
      <c r="B940" s="2"/>
      <c r="C940" s="2" t="s">
        <v>443</v>
      </c>
      <c r="D940" s="1"/>
      <c r="E940" s="5">
        <v>2</v>
      </c>
      <c r="F940" s="1" t="s">
        <v>45</v>
      </c>
      <c r="G940" s="44">
        <v>15000</v>
      </c>
      <c r="H940" s="191">
        <v>30000</v>
      </c>
      <c r="I940" s="43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56"/>
      <c r="W940" s="56"/>
    </row>
    <row r="941" spans="1:23" ht="22.5" customHeight="1">
      <c r="A941" s="5">
        <v>933</v>
      </c>
      <c r="B941" s="2"/>
      <c r="C941" s="2" t="s">
        <v>444</v>
      </c>
      <c r="D941" s="1"/>
      <c r="E941" s="5">
        <v>4</v>
      </c>
      <c r="F941" s="1" t="s">
        <v>30</v>
      </c>
      <c r="G941" s="44">
        <v>825</v>
      </c>
      <c r="H941" s="191">
        <v>3300</v>
      </c>
      <c r="I941" s="43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56"/>
      <c r="W941" s="56"/>
    </row>
    <row r="942" spans="1:23" ht="22.5" customHeight="1">
      <c r="A942" s="5">
        <v>934</v>
      </c>
      <c r="B942" s="2"/>
      <c r="C942" s="2" t="s">
        <v>445</v>
      </c>
      <c r="D942" s="1"/>
      <c r="E942" s="5">
        <v>1</v>
      </c>
      <c r="F942" s="1" t="s">
        <v>61</v>
      </c>
      <c r="G942" s="44">
        <v>700</v>
      </c>
      <c r="H942" s="191">
        <v>700</v>
      </c>
      <c r="I942" s="43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56"/>
      <c r="W942" s="56"/>
    </row>
    <row r="943" spans="1:23" ht="22.5" customHeight="1">
      <c r="A943" s="5">
        <v>935</v>
      </c>
      <c r="B943" s="2"/>
      <c r="C943" s="2" t="s">
        <v>446</v>
      </c>
      <c r="D943" s="1"/>
      <c r="E943" s="5">
        <v>2</v>
      </c>
      <c r="F943" s="1" t="s">
        <v>54</v>
      </c>
      <c r="G943" s="44">
        <v>28000</v>
      </c>
      <c r="H943" s="191">
        <v>56000</v>
      </c>
      <c r="I943" s="43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56"/>
      <c r="W943" s="56"/>
    </row>
    <row r="944" spans="1:23" ht="22.5" customHeight="1">
      <c r="A944" s="5">
        <v>936</v>
      </c>
      <c r="B944" s="2"/>
      <c r="C944" s="2" t="s">
        <v>447</v>
      </c>
      <c r="D944" s="1"/>
      <c r="E944" s="5">
        <v>5</v>
      </c>
      <c r="F944" s="1" t="s">
        <v>30</v>
      </c>
      <c r="G944" s="44">
        <v>1500</v>
      </c>
      <c r="H944" s="191">
        <v>7500</v>
      </c>
      <c r="I944" s="43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56"/>
      <c r="W944" s="56"/>
    </row>
    <row r="945" spans="1:23" ht="22.5" customHeight="1">
      <c r="A945" s="5">
        <v>937</v>
      </c>
      <c r="B945" s="2"/>
      <c r="C945" s="2" t="s">
        <v>448</v>
      </c>
      <c r="D945" s="1"/>
      <c r="E945" s="5">
        <v>1</v>
      </c>
      <c r="F945" s="1" t="s">
        <v>61</v>
      </c>
      <c r="G945" s="44">
        <v>2500</v>
      </c>
      <c r="H945" s="191">
        <v>2500</v>
      </c>
      <c r="I945" s="43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56"/>
      <c r="W945" s="56"/>
    </row>
    <row r="946" spans="1:23" ht="30" customHeight="1">
      <c r="A946" s="5">
        <v>938</v>
      </c>
      <c r="B946" s="3" t="s">
        <v>113</v>
      </c>
      <c r="C946" s="3" t="s">
        <v>117</v>
      </c>
      <c r="D946" s="26" t="s">
        <v>24</v>
      </c>
      <c r="E946" s="26"/>
      <c r="F946" s="26"/>
      <c r="G946" s="3"/>
      <c r="H946" s="192">
        <v>360000</v>
      </c>
      <c r="I946" s="3" t="s">
        <v>28</v>
      </c>
      <c r="J946" s="39"/>
      <c r="K946" s="39"/>
      <c r="L946" s="39"/>
      <c r="M946" s="39"/>
      <c r="N946" s="39"/>
      <c r="O946" s="39">
        <v>1</v>
      </c>
      <c r="P946" s="39"/>
      <c r="Q946" s="39"/>
      <c r="R946" s="39"/>
      <c r="S946" s="39"/>
      <c r="T946" s="39"/>
      <c r="U946" s="39"/>
      <c r="V946" s="56"/>
      <c r="W946" s="56"/>
    </row>
    <row r="947" spans="1:23" ht="22.5" customHeight="1">
      <c r="A947" s="5">
        <v>939</v>
      </c>
      <c r="B947" s="2"/>
      <c r="C947" s="2" t="s">
        <v>449</v>
      </c>
      <c r="D947" s="1"/>
      <c r="E947" s="5">
        <v>6</v>
      </c>
      <c r="F947" s="1" t="s">
        <v>45</v>
      </c>
      <c r="G947" s="44">
        <v>25000</v>
      </c>
      <c r="H947" s="191">
        <v>150000</v>
      </c>
      <c r="I947" s="43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56"/>
      <c r="W947" s="56"/>
    </row>
    <row r="948" spans="1:23" ht="22.5" customHeight="1">
      <c r="A948" s="5">
        <v>940</v>
      </c>
      <c r="B948" s="2"/>
      <c r="C948" s="2" t="s">
        <v>450</v>
      </c>
      <c r="D948" s="1"/>
      <c r="E948" s="5">
        <v>6</v>
      </c>
      <c r="F948" s="1" t="s">
        <v>45</v>
      </c>
      <c r="G948" s="44">
        <v>35000</v>
      </c>
      <c r="H948" s="191">
        <v>210000</v>
      </c>
      <c r="I948" s="43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56"/>
      <c r="W948" s="56"/>
    </row>
    <row r="949" spans="1:23" ht="31.5" customHeight="1">
      <c r="A949" s="5">
        <v>941</v>
      </c>
      <c r="B949" s="3" t="s">
        <v>113</v>
      </c>
      <c r="C949" s="3" t="s">
        <v>451</v>
      </c>
      <c r="D949" s="26" t="s">
        <v>24</v>
      </c>
      <c r="E949" s="26"/>
      <c r="F949" s="26"/>
      <c r="G949" s="3"/>
      <c r="H949" s="192">
        <v>384000</v>
      </c>
      <c r="I949" s="3" t="s">
        <v>28</v>
      </c>
      <c r="J949" s="39"/>
      <c r="K949" s="39"/>
      <c r="L949" s="39">
        <v>1</v>
      </c>
      <c r="M949" s="39"/>
      <c r="N949" s="39"/>
      <c r="O949" s="39"/>
      <c r="P949" s="39"/>
      <c r="Q949" s="39"/>
      <c r="R949" s="39">
        <v>1</v>
      </c>
      <c r="S949" s="39"/>
      <c r="T949" s="39"/>
      <c r="U949" s="39"/>
      <c r="V949" s="56"/>
      <c r="W949" s="56"/>
    </row>
    <row r="950" spans="1:23" ht="22.5" customHeight="1">
      <c r="A950" s="5">
        <v>942</v>
      </c>
      <c r="B950" s="2"/>
      <c r="C950" s="2" t="s">
        <v>452</v>
      </c>
      <c r="D950" s="1"/>
      <c r="E950" s="5">
        <v>6</v>
      </c>
      <c r="F950" s="1" t="s">
        <v>54</v>
      </c>
      <c r="G950" s="44">
        <v>40000</v>
      </c>
      <c r="H950" s="191">
        <v>240000</v>
      </c>
      <c r="I950" s="43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56"/>
      <c r="W950" s="56"/>
    </row>
    <row r="951" spans="1:23" ht="22.5" customHeight="1">
      <c r="A951" s="5">
        <v>943</v>
      </c>
      <c r="B951" s="2"/>
      <c r="C951" s="2" t="s">
        <v>443</v>
      </c>
      <c r="D951" s="1"/>
      <c r="E951" s="5">
        <v>4</v>
      </c>
      <c r="F951" s="1" t="s">
        <v>54</v>
      </c>
      <c r="G951" s="44">
        <v>15000</v>
      </c>
      <c r="H951" s="191">
        <v>60000</v>
      </c>
      <c r="I951" s="43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56"/>
      <c r="W951" s="56"/>
    </row>
    <row r="952" spans="1:23" ht="22.5" customHeight="1">
      <c r="A952" s="5">
        <v>944</v>
      </c>
      <c r="B952" s="2"/>
      <c r="C952" s="2" t="s">
        <v>453</v>
      </c>
      <c r="D952" s="1"/>
      <c r="E952" s="5">
        <v>8</v>
      </c>
      <c r="F952" s="1" t="s">
        <v>54</v>
      </c>
      <c r="G952" s="44">
        <v>10500</v>
      </c>
      <c r="H952" s="191">
        <v>84000</v>
      </c>
      <c r="I952" s="43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56"/>
      <c r="W952" s="56"/>
    </row>
    <row r="953" spans="1:23" ht="29.25" customHeight="1">
      <c r="A953" s="5">
        <v>945</v>
      </c>
      <c r="B953" s="3" t="s">
        <v>113</v>
      </c>
      <c r="C953" s="3" t="s">
        <v>420</v>
      </c>
      <c r="D953" s="26" t="s">
        <v>24</v>
      </c>
      <c r="E953" s="26"/>
      <c r="F953" s="26"/>
      <c r="G953" s="3"/>
      <c r="H953" s="192">
        <v>62250</v>
      </c>
      <c r="I953" s="3" t="s">
        <v>28</v>
      </c>
      <c r="J953" s="39"/>
      <c r="K953" s="39">
        <v>1</v>
      </c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56"/>
      <c r="W953" s="56"/>
    </row>
    <row r="954" spans="1:23" ht="22.5" customHeight="1">
      <c r="A954" s="5">
        <v>946</v>
      </c>
      <c r="B954" s="2"/>
      <c r="C954" s="2" t="s">
        <v>454</v>
      </c>
      <c r="D954" s="1"/>
      <c r="E954" s="5">
        <v>1</v>
      </c>
      <c r="F954" s="1" t="s">
        <v>192</v>
      </c>
      <c r="G954" s="44">
        <v>49990</v>
      </c>
      <c r="H954" s="191">
        <v>49990</v>
      </c>
      <c r="I954" s="43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56"/>
      <c r="W954" s="56"/>
    </row>
    <row r="955" spans="1:23" ht="22.5" customHeight="1">
      <c r="A955" s="5">
        <v>947</v>
      </c>
      <c r="B955" s="2"/>
      <c r="C955" s="2" t="s">
        <v>455</v>
      </c>
      <c r="D955" s="1"/>
      <c r="E955" s="5">
        <v>1</v>
      </c>
      <c r="F955" s="1" t="s">
        <v>192</v>
      </c>
      <c r="G955" s="44">
        <v>12260</v>
      </c>
      <c r="H955" s="191">
        <v>12260</v>
      </c>
      <c r="I955" s="43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56"/>
      <c r="W955" s="56"/>
    </row>
    <row r="956" spans="1:23" ht="31.5" customHeight="1">
      <c r="A956" s="5">
        <v>948</v>
      </c>
      <c r="B956" s="3" t="s">
        <v>113</v>
      </c>
      <c r="C956" s="3" t="s">
        <v>120</v>
      </c>
      <c r="D956" s="26" t="s">
        <v>24</v>
      </c>
      <c r="E956" s="26"/>
      <c r="F956" s="26"/>
      <c r="G956" s="3"/>
      <c r="H956" s="192">
        <v>36000</v>
      </c>
      <c r="I956" s="3" t="s">
        <v>28</v>
      </c>
      <c r="J956" s="39"/>
      <c r="K956" s="39"/>
      <c r="L956" s="39">
        <v>1</v>
      </c>
      <c r="M956" s="39"/>
      <c r="N956" s="39"/>
      <c r="O956" s="39"/>
      <c r="P956" s="39"/>
      <c r="Q956" s="39"/>
      <c r="R956" s="39"/>
      <c r="S956" s="39"/>
      <c r="T956" s="39"/>
      <c r="U956" s="39"/>
      <c r="V956" s="56"/>
      <c r="W956" s="56"/>
    </row>
    <row r="957" spans="1:23" ht="22.5" customHeight="1">
      <c r="A957" s="5">
        <v>949</v>
      </c>
      <c r="B957" s="2"/>
      <c r="C957" s="2" t="s">
        <v>119</v>
      </c>
      <c r="D957" s="1"/>
      <c r="E957" s="5">
        <v>5</v>
      </c>
      <c r="F957" s="1" t="s">
        <v>30</v>
      </c>
      <c r="G957" s="44">
        <v>550</v>
      </c>
      <c r="H957" s="191">
        <v>2750</v>
      </c>
      <c r="I957" s="43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56"/>
      <c r="W957" s="56"/>
    </row>
    <row r="958" spans="1:23" ht="22.5" customHeight="1">
      <c r="A958" s="5">
        <v>950</v>
      </c>
      <c r="B958" s="2"/>
      <c r="C958" s="2" t="s">
        <v>456</v>
      </c>
      <c r="D958" s="1"/>
      <c r="E958" s="5">
        <v>5</v>
      </c>
      <c r="F958" s="1" t="s">
        <v>30</v>
      </c>
      <c r="G958" s="44">
        <v>850</v>
      </c>
      <c r="H958" s="191">
        <v>4250</v>
      </c>
      <c r="I958" s="43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56"/>
      <c r="W958" s="56"/>
    </row>
    <row r="959" spans="1:23" ht="22.5" customHeight="1">
      <c r="A959" s="5">
        <v>951</v>
      </c>
      <c r="B959" s="2"/>
      <c r="C959" s="2" t="s">
        <v>457</v>
      </c>
      <c r="D959" s="1"/>
      <c r="E959" s="5">
        <v>3</v>
      </c>
      <c r="F959" s="1" t="s">
        <v>30</v>
      </c>
      <c r="G959" s="44">
        <v>3500</v>
      </c>
      <c r="H959" s="191">
        <v>10500</v>
      </c>
      <c r="I959" s="43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56"/>
      <c r="W959" s="56"/>
    </row>
    <row r="960" spans="1:23" ht="22.5" customHeight="1">
      <c r="A960" s="5">
        <v>952</v>
      </c>
      <c r="B960" s="2"/>
      <c r="C960" s="2" t="s">
        <v>458</v>
      </c>
      <c r="D960" s="1"/>
      <c r="E960" s="5">
        <v>8</v>
      </c>
      <c r="F960" s="1" t="s">
        <v>30</v>
      </c>
      <c r="G960" s="44">
        <v>1500</v>
      </c>
      <c r="H960" s="191">
        <v>12000</v>
      </c>
      <c r="I960" s="43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56"/>
      <c r="W960" s="56"/>
    </row>
    <row r="961" spans="1:23" ht="22.5" customHeight="1">
      <c r="A961" s="5">
        <v>953</v>
      </c>
      <c r="B961" s="2"/>
      <c r="C961" s="2" t="s">
        <v>459</v>
      </c>
      <c r="D961" s="1"/>
      <c r="E961" s="5">
        <v>2</v>
      </c>
      <c r="F961" s="1" t="s">
        <v>30</v>
      </c>
      <c r="G961" s="44">
        <v>3250</v>
      </c>
      <c r="H961" s="191">
        <v>6500</v>
      </c>
      <c r="I961" s="43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56"/>
      <c r="W961" s="56"/>
    </row>
    <row r="962" spans="1:23" ht="28.5" customHeight="1">
      <c r="A962" s="5">
        <v>954</v>
      </c>
      <c r="B962" s="3" t="s">
        <v>113</v>
      </c>
      <c r="C962" s="3" t="s">
        <v>460</v>
      </c>
      <c r="D962" s="26" t="s">
        <v>24</v>
      </c>
      <c r="E962" s="26"/>
      <c r="F962" s="26"/>
      <c r="G962" s="3"/>
      <c r="H962" s="192">
        <v>40000</v>
      </c>
      <c r="I962" s="3" t="s">
        <v>28</v>
      </c>
      <c r="J962" s="39"/>
      <c r="K962" s="39"/>
      <c r="L962" s="39">
        <v>1</v>
      </c>
      <c r="M962" s="39"/>
      <c r="N962" s="39"/>
      <c r="O962" s="39"/>
      <c r="P962" s="39"/>
      <c r="Q962" s="39"/>
      <c r="R962" s="39"/>
      <c r="S962" s="39"/>
      <c r="T962" s="39"/>
      <c r="U962" s="39"/>
      <c r="V962" s="56"/>
      <c r="W962" s="56"/>
    </row>
    <row r="963" spans="1:23" ht="22.5" customHeight="1">
      <c r="A963" s="5">
        <v>955</v>
      </c>
      <c r="B963" s="2"/>
      <c r="C963" s="2" t="s">
        <v>452</v>
      </c>
      <c r="D963" s="1"/>
      <c r="E963" s="5">
        <v>1</v>
      </c>
      <c r="F963" s="1" t="s">
        <v>54</v>
      </c>
      <c r="G963" s="44">
        <v>40000</v>
      </c>
      <c r="H963" s="191">
        <v>40000</v>
      </c>
      <c r="I963" s="43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56"/>
      <c r="W963" s="56"/>
    </row>
    <row r="964" spans="1:23" ht="30" customHeight="1">
      <c r="A964" s="5">
        <v>956</v>
      </c>
      <c r="B964" s="3" t="s">
        <v>113</v>
      </c>
      <c r="C964" s="3" t="s">
        <v>461</v>
      </c>
      <c r="D964" s="26" t="s">
        <v>24</v>
      </c>
      <c r="E964" s="26"/>
      <c r="F964" s="26"/>
      <c r="G964" s="3"/>
      <c r="H964" s="192">
        <v>4500</v>
      </c>
      <c r="I964" s="3" t="s">
        <v>28</v>
      </c>
      <c r="J964" s="39"/>
      <c r="K964" s="39">
        <v>1</v>
      </c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56"/>
      <c r="W964" s="56"/>
    </row>
    <row r="965" spans="1:23" ht="22.5" customHeight="1">
      <c r="A965" s="5">
        <v>957</v>
      </c>
      <c r="B965" s="2"/>
      <c r="C965" s="2" t="s">
        <v>447</v>
      </c>
      <c r="D965" s="1"/>
      <c r="E965" s="5">
        <v>3</v>
      </c>
      <c r="F965" s="1" t="s">
        <v>30</v>
      </c>
      <c r="G965" s="44">
        <v>1500</v>
      </c>
      <c r="H965" s="191">
        <v>4500</v>
      </c>
      <c r="I965" s="43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56"/>
      <c r="W965" s="56"/>
    </row>
    <row r="966" spans="1:23" ht="30.75" customHeight="1">
      <c r="A966" s="5">
        <v>958</v>
      </c>
      <c r="B966" s="3" t="s">
        <v>373</v>
      </c>
      <c r="C966" s="3" t="s">
        <v>475</v>
      </c>
      <c r="D966" s="26" t="s">
        <v>24</v>
      </c>
      <c r="E966" s="26"/>
      <c r="F966" s="26"/>
      <c r="G966" s="3"/>
      <c r="H966" s="192">
        <v>24400</v>
      </c>
      <c r="I966" s="3" t="s">
        <v>28</v>
      </c>
      <c r="J966" s="39"/>
      <c r="K966" s="39">
        <v>1</v>
      </c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56"/>
      <c r="W966" s="56"/>
    </row>
    <row r="967" spans="1:23" ht="22.5" customHeight="1">
      <c r="A967" s="5">
        <v>959</v>
      </c>
      <c r="B967" s="2"/>
      <c r="C967" s="2" t="s">
        <v>115</v>
      </c>
      <c r="D967" s="1"/>
      <c r="E967" s="5">
        <v>5</v>
      </c>
      <c r="F967" s="1" t="s">
        <v>30</v>
      </c>
      <c r="G967" s="44">
        <v>1500</v>
      </c>
      <c r="H967" s="191">
        <v>7500</v>
      </c>
      <c r="I967" s="43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56"/>
      <c r="W967" s="56"/>
    </row>
    <row r="968" spans="1:23" ht="22.5" customHeight="1">
      <c r="A968" s="5">
        <v>960</v>
      </c>
      <c r="B968" s="2"/>
      <c r="C968" s="2" t="s">
        <v>447</v>
      </c>
      <c r="D968" s="1"/>
      <c r="E968" s="5">
        <v>2</v>
      </c>
      <c r="F968" s="1" t="s">
        <v>30</v>
      </c>
      <c r="G968" s="44">
        <v>1500</v>
      </c>
      <c r="H968" s="191">
        <v>3000</v>
      </c>
      <c r="I968" s="43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56"/>
      <c r="W968" s="56"/>
    </row>
    <row r="969" spans="1:23" ht="22.5" customHeight="1">
      <c r="A969" s="5">
        <v>961</v>
      </c>
      <c r="B969" s="2"/>
      <c r="C969" s="2" t="s">
        <v>476</v>
      </c>
      <c r="D969" s="1"/>
      <c r="E969" s="5">
        <v>1</v>
      </c>
      <c r="F969" s="1" t="s">
        <v>54</v>
      </c>
      <c r="G969" s="44">
        <v>11000</v>
      </c>
      <c r="H969" s="191">
        <v>11000</v>
      </c>
      <c r="I969" s="43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56"/>
      <c r="W969" s="56"/>
    </row>
    <row r="970" spans="1:23" ht="22.5" customHeight="1">
      <c r="A970" s="5">
        <v>962</v>
      </c>
      <c r="B970" s="2"/>
      <c r="C970" s="2" t="s">
        <v>477</v>
      </c>
      <c r="D970" s="1"/>
      <c r="E970" s="5">
        <v>1</v>
      </c>
      <c r="F970" s="1" t="s">
        <v>394</v>
      </c>
      <c r="G970" s="44">
        <v>2750</v>
      </c>
      <c r="H970" s="191">
        <v>2750</v>
      </c>
      <c r="I970" s="43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56"/>
      <c r="W970" s="56"/>
    </row>
    <row r="971" spans="1:23" ht="22.5" customHeight="1">
      <c r="A971" s="5">
        <v>963</v>
      </c>
      <c r="B971" s="2"/>
      <c r="C971" s="2" t="s">
        <v>478</v>
      </c>
      <c r="D971" s="1"/>
      <c r="E971" s="5">
        <v>1</v>
      </c>
      <c r="F971" s="1" t="s">
        <v>34</v>
      </c>
      <c r="G971" s="44">
        <v>150</v>
      </c>
      <c r="H971" s="191">
        <v>150</v>
      </c>
      <c r="I971" s="43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56"/>
      <c r="W971" s="56"/>
    </row>
    <row r="972" spans="1:23" ht="30" customHeight="1">
      <c r="A972" s="5">
        <v>964</v>
      </c>
      <c r="B972" s="3" t="s">
        <v>113</v>
      </c>
      <c r="C972" s="3" t="s">
        <v>519</v>
      </c>
      <c r="D972" s="26" t="s">
        <v>347</v>
      </c>
      <c r="E972" s="26"/>
      <c r="F972" s="26"/>
      <c r="G972" s="3"/>
      <c r="H972" s="192">
        <v>23360</v>
      </c>
      <c r="I972" s="3" t="s">
        <v>28</v>
      </c>
      <c r="J972" s="39"/>
      <c r="K972" s="39"/>
      <c r="L972" s="39"/>
      <c r="M972" s="39"/>
      <c r="N972" s="39"/>
      <c r="O972" s="39">
        <v>1</v>
      </c>
      <c r="P972" s="39"/>
      <c r="Q972" s="39"/>
      <c r="R972" s="39"/>
      <c r="S972" s="39"/>
      <c r="T972" s="39"/>
      <c r="U972" s="39"/>
      <c r="V972" s="56"/>
      <c r="W972" s="56"/>
    </row>
    <row r="973" spans="1:23" ht="22.5" customHeight="1">
      <c r="A973" s="5">
        <v>965</v>
      </c>
      <c r="B973" s="2"/>
      <c r="C973" s="2" t="s">
        <v>520</v>
      </c>
      <c r="D973" s="1"/>
      <c r="E973" s="5">
        <v>2</v>
      </c>
      <c r="F973" s="1" t="s">
        <v>30</v>
      </c>
      <c r="G973" s="44">
        <v>354</v>
      </c>
      <c r="H973" s="191">
        <v>708</v>
      </c>
      <c r="I973" s="43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56"/>
      <c r="W973" s="56"/>
    </row>
    <row r="974" spans="1:23" ht="22.5" customHeight="1">
      <c r="A974" s="5">
        <v>966</v>
      </c>
      <c r="B974" s="2"/>
      <c r="C974" s="2" t="s">
        <v>521</v>
      </c>
      <c r="D974" s="1"/>
      <c r="E974" s="5">
        <v>2</v>
      </c>
      <c r="F974" s="1" t="s">
        <v>30</v>
      </c>
      <c r="G974" s="44">
        <v>400</v>
      </c>
      <c r="H974" s="191">
        <v>800</v>
      </c>
      <c r="I974" s="43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56"/>
      <c r="W974" s="56"/>
    </row>
    <row r="975" spans="1:23" ht="22.5" customHeight="1">
      <c r="A975" s="5">
        <v>967</v>
      </c>
      <c r="B975" s="2"/>
      <c r="C975" s="2" t="s">
        <v>522</v>
      </c>
      <c r="D975" s="1"/>
      <c r="E975" s="5">
        <v>1</v>
      </c>
      <c r="F975" s="1" t="s">
        <v>30</v>
      </c>
      <c r="G975" s="44">
        <v>1700</v>
      </c>
      <c r="H975" s="191">
        <v>1700</v>
      </c>
      <c r="I975" s="43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56"/>
      <c r="W975" s="56"/>
    </row>
    <row r="976" spans="1:23" ht="22.5" customHeight="1">
      <c r="A976" s="5">
        <v>968</v>
      </c>
      <c r="B976" s="2"/>
      <c r="C976" s="2" t="s">
        <v>523</v>
      </c>
      <c r="D976" s="1"/>
      <c r="E976" s="5">
        <v>1</v>
      </c>
      <c r="F976" s="1" t="s">
        <v>30</v>
      </c>
      <c r="G976" s="44">
        <v>20152</v>
      </c>
      <c r="H976" s="191">
        <v>20152</v>
      </c>
      <c r="I976" s="43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56"/>
      <c r="W976" s="56"/>
    </row>
    <row r="977" spans="1:23" ht="29.25" customHeight="1">
      <c r="A977" s="5">
        <v>969</v>
      </c>
      <c r="B977" s="3" t="s">
        <v>113</v>
      </c>
      <c r="C977" s="3" t="s">
        <v>524</v>
      </c>
      <c r="D977" s="26" t="s">
        <v>347</v>
      </c>
      <c r="E977" s="26"/>
      <c r="F977" s="26"/>
      <c r="G977" s="3"/>
      <c r="H977" s="192">
        <v>20000</v>
      </c>
      <c r="I977" s="3" t="s">
        <v>28</v>
      </c>
      <c r="J977" s="39">
        <v>1</v>
      </c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56"/>
      <c r="W977" s="56"/>
    </row>
    <row r="978" spans="1:23" ht="22.5" customHeight="1">
      <c r="A978" s="5">
        <v>970</v>
      </c>
      <c r="B978" s="2"/>
      <c r="C978" s="2" t="s">
        <v>118</v>
      </c>
      <c r="D978" s="1"/>
      <c r="E978" s="5">
        <v>4</v>
      </c>
      <c r="F978" s="1" t="s">
        <v>54</v>
      </c>
      <c r="G978" s="44">
        <v>2500</v>
      </c>
      <c r="H978" s="191">
        <v>10000</v>
      </c>
      <c r="I978" s="43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56"/>
      <c r="W978" s="56"/>
    </row>
    <row r="979" spans="1:23" ht="22.5" customHeight="1">
      <c r="A979" s="5">
        <v>971</v>
      </c>
      <c r="B979" s="2"/>
      <c r="C979" s="2" t="s">
        <v>51</v>
      </c>
      <c r="D979" s="1"/>
      <c r="E979" s="5">
        <v>4</v>
      </c>
      <c r="F979" s="1" t="s">
        <v>525</v>
      </c>
      <c r="G979" s="44">
        <v>2500</v>
      </c>
      <c r="H979" s="191">
        <v>10000</v>
      </c>
      <c r="I979" s="43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56"/>
      <c r="W979" s="56"/>
    </row>
    <row r="980" spans="1:23" ht="22.5" customHeight="1">
      <c r="A980" s="5">
        <v>972</v>
      </c>
      <c r="B980" s="27" t="s">
        <v>121</v>
      </c>
      <c r="C980" s="27" t="s">
        <v>122</v>
      </c>
      <c r="D980" s="45" t="s">
        <v>23</v>
      </c>
      <c r="E980" s="45"/>
      <c r="F980" s="45"/>
      <c r="G980" s="27"/>
      <c r="H980" s="196">
        <f>H981+H989+H995+H1003+H1016</f>
        <v>336000</v>
      </c>
      <c r="I980" s="27" t="s">
        <v>28</v>
      </c>
      <c r="J980" s="46">
        <f>J981+J989+J995+J1003+J1016</f>
        <v>1</v>
      </c>
      <c r="K980" s="46">
        <f t="shared" ref="K980:U980" si="10">K981+K989+K995+K1003+K1016</f>
        <v>3</v>
      </c>
      <c r="L980" s="46">
        <f t="shared" si="10"/>
        <v>2</v>
      </c>
      <c r="M980" s="46">
        <f t="shared" si="10"/>
        <v>1</v>
      </c>
      <c r="N980" s="46">
        <f t="shared" si="10"/>
        <v>4</v>
      </c>
      <c r="O980" s="46">
        <f t="shared" si="10"/>
        <v>1</v>
      </c>
      <c r="P980" s="46">
        <f t="shared" si="10"/>
        <v>1</v>
      </c>
      <c r="Q980" s="46">
        <f t="shared" si="10"/>
        <v>3</v>
      </c>
      <c r="R980" s="46">
        <f t="shared" si="10"/>
        <v>2</v>
      </c>
      <c r="S980" s="46">
        <f t="shared" si="10"/>
        <v>1</v>
      </c>
      <c r="T980" s="46">
        <f t="shared" si="10"/>
        <v>4</v>
      </c>
      <c r="U980" s="46">
        <f t="shared" si="10"/>
        <v>1</v>
      </c>
      <c r="V980" s="59"/>
      <c r="W980" s="59"/>
    </row>
    <row r="981" spans="1:23" ht="30" customHeight="1">
      <c r="A981" s="5">
        <v>973</v>
      </c>
      <c r="B981" s="3" t="s">
        <v>121</v>
      </c>
      <c r="C981" s="3" t="s">
        <v>462</v>
      </c>
      <c r="D981" s="26" t="s">
        <v>24</v>
      </c>
      <c r="E981" s="215"/>
      <c r="F981" s="26"/>
      <c r="G981" s="3"/>
      <c r="H981" s="192">
        <v>96000</v>
      </c>
      <c r="I981" s="3" t="s">
        <v>28</v>
      </c>
      <c r="J981" s="205">
        <v>1</v>
      </c>
      <c r="K981" s="205">
        <v>1</v>
      </c>
      <c r="L981" s="205">
        <v>1</v>
      </c>
      <c r="M981" s="205">
        <v>1</v>
      </c>
      <c r="N981" s="205">
        <v>1</v>
      </c>
      <c r="O981" s="205">
        <v>1</v>
      </c>
      <c r="P981" s="205">
        <v>1</v>
      </c>
      <c r="Q981" s="205">
        <v>1</v>
      </c>
      <c r="R981" s="205">
        <v>1</v>
      </c>
      <c r="S981" s="205">
        <v>1</v>
      </c>
      <c r="T981" s="205">
        <v>1</v>
      </c>
      <c r="U981" s="205">
        <v>1</v>
      </c>
      <c r="V981" s="58"/>
      <c r="W981" s="58"/>
    </row>
    <row r="982" spans="1:23" ht="22.5" customHeight="1">
      <c r="A982" s="5">
        <v>974</v>
      </c>
      <c r="B982" s="2"/>
      <c r="C982" s="2" t="s">
        <v>392</v>
      </c>
      <c r="D982" s="1"/>
      <c r="E982" s="5">
        <v>60</v>
      </c>
      <c r="F982" s="1" t="s">
        <v>34</v>
      </c>
      <c r="G982" s="44">
        <v>227</v>
      </c>
      <c r="H982" s="191">
        <v>13620</v>
      </c>
      <c r="I982" s="43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56"/>
      <c r="W982" s="56"/>
    </row>
    <row r="983" spans="1:23" ht="22.5" customHeight="1">
      <c r="A983" s="5">
        <v>975</v>
      </c>
      <c r="B983" s="2"/>
      <c r="C983" s="2" t="s">
        <v>463</v>
      </c>
      <c r="D983" s="1"/>
      <c r="E983" s="5">
        <v>60</v>
      </c>
      <c r="F983" s="1" t="s">
        <v>34</v>
      </c>
      <c r="G983" s="44">
        <v>136</v>
      </c>
      <c r="H983" s="191">
        <v>8160</v>
      </c>
      <c r="I983" s="43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56"/>
      <c r="W983" s="56"/>
    </row>
    <row r="984" spans="1:23" ht="22.5" customHeight="1">
      <c r="A984" s="5">
        <v>976</v>
      </c>
      <c r="B984" s="2"/>
      <c r="C984" s="2" t="s">
        <v>39</v>
      </c>
      <c r="D984" s="1"/>
      <c r="E984" s="5">
        <v>60</v>
      </c>
      <c r="F984" s="1" t="s">
        <v>34</v>
      </c>
      <c r="G984" s="44">
        <v>45</v>
      </c>
      <c r="H984" s="191">
        <v>2700</v>
      </c>
      <c r="I984" s="43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56"/>
      <c r="W984" s="56"/>
    </row>
    <row r="985" spans="1:23" ht="22.5" customHeight="1">
      <c r="A985" s="5">
        <v>977</v>
      </c>
      <c r="B985" s="2"/>
      <c r="C985" s="2" t="s">
        <v>62</v>
      </c>
      <c r="D985" s="1"/>
      <c r="E985" s="5">
        <v>108</v>
      </c>
      <c r="F985" s="1" t="s">
        <v>36</v>
      </c>
      <c r="G985" s="44">
        <v>500</v>
      </c>
      <c r="H985" s="191">
        <v>54000</v>
      </c>
      <c r="I985" s="43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56"/>
      <c r="W985" s="56"/>
    </row>
    <row r="986" spans="1:23" ht="22.5" customHeight="1">
      <c r="A986" s="5">
        <v>978</v>
      </c>
      <c r="B986" s="2"/>
      <c r="C986" s="2" t="s">
        <v>74</v>
      </c>
      <c r="D986" s="1"/>
      <c r="E986" s="5">
        <v>60</v>
      </c>
      <c r="F986" s="1" t="s">
        <v>73</v>
      </c>
      <c r="G986" s="44">
        <v>150</v>
      </c>
      <c r="H986" s="191">
        <v>9000</v>
      </c>
      <c r="I986" s="43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56"/>
      <c r="W986" s="56"/>
    </row>
    <row r="987" spans="1:23" ht="22.5" customHeight="1">
      <c r="A987" s="5">
        <v>979</v>
      </c>
      <c r="B987" s="2"/>
      <c r="C987" s="2" t="s">
        <v>427</v>
      </c>
      <c r="D987" s="1"/>
      <c r="E987" s="5">
        <v>60</v>
      </c>
      <c r="F987" s="1" t="s">
        <v>34</v>
      </c>
      <c r="G987" s="44">
        <v>82</v>
      </c>
      <c r="H987" s="191">
        <v>4920</v>
      </c>
      <c r="I987" s="43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56"/>
      <c r="W987" s="56"/>
    </row>
    <row r="988" spans="1:23" ht="22.5" customHeight="1">
      <c r="A988" s="5">
        <v>980</v>
      </c>
      <c r="B988" s="2"/>
      <c r="C988" s="2" t="s">
        <v>37</v>
      </c>
      <c r="D988" s="1"/>
      <c r="E988" s="5">
        <v>72</v>
      </c>
      <c r="F988" s="1" t="s">
        <v>34</v>
      </c>
      <c r="G988" s="44">
        <v>50</v>
      </c>
      <c r="H988" s="191">
        <v>3600</v>
      </c>
      <c r="I988" s="43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56"/>
      <c r="W988" s="56"/>
    </row>
    <row r="989" spans="1:23" ht="30.75" customHeight="1">
      <c r="A989" s="5">
        <v>981</v>
      </c>
      <c r="B989" s="3" t="s">
        <v>121</v>
      </c>
      <c r="C989" s="3" t="s">
        <v>464</v>
      </c>
      <c r="D989" s="26" t="s">
        <v>24</v>
      </c>
      <c r="E989" s="26"/>
      <c r="F989" s="26"/>
      <c r="G989" s="3"/>
      <c r="H989" s="192">
        <v>140000</v>
      </c>
      <c r="I989" s="3" t="s">
        <v>28</v>
      </c>
      <c r="J989" s="205"/>
      <c r="K989" s="205">
        <v>1</v>
      </c>
      <c r="L989" s="205"/>
      <c r="M989" s="205"/>
      <c r="N989" s="205">
        <v>1</v>
      </c>
      <c r="O989" s="205"/>
      <c r="P989" s="205"/>
      <c r="Q989" s="205">
        <v>1</v>
      </c>
      <c r="R989" s="205"/>
      <c r="S989" s="205"/>
      <c r="T989" s="205">
        <v>1</v>
      </c>
      <c r="U989" s="205"/>
      <c r="V989" s="58"/>
      <c r="W989" s="58"/>
    </row>
    <row r="990" spans="1:23" ht="22.5" customHeight="1">
      <c r="A990" s="5">
        <v>982</v>
      </c>
      <c r="B990" s="2"/>
      <c r="C990" s="2" t="s">
        <v>465</v>
      </c>
      <c r="D990" s="1"/>
      <c r="E990" s="5">
        <v>32</v>
      </c>
      <c r="F990" s="1" t="s">
        <v>30</v>
      </c>
      <c r="G990" s="44">
        <v>2000</v>
      </c>
      <c r="H990" s="191">
        <v>64000</v>
      </c>
      <c r="I990" s="43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56"/>
      <c r="W990" s="56"/>
    </row>
    <row r="991" spans="1:23" ht="22.5" customHeight="1">
      <c r="A991" s="5">
        <v>983</v>
      </c>
      <c r="B991" s="2"/>
      <c r="C991" s="2" t="s">
        <v>138</v>
      </c>
      <c r="D991" s="1"/>
      <c r="E991" s="5">
        <v>20</v>
      </c>
      <c r="F991" s="1" t="s">
        <v>30</v>
      </c>
      <c r="G991" s="44">
        <v>3000</v>
      </c>
      <c r="H991" s="191">
        <v>60000</v>
      </c>
      <c r="I991" s="43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56"/>
      <c r="W991" s="56"/>
    </row>
    <row r="992" spans="1:23" ht="22.5" customHeight="1">
      <c r="A992" s="5">
        <v>984</v>
      </c>
      <c r="B992" s="2"/>
      <c r="C992" s="2" t="s">
        <v>466</v>
      </c>
      <c r="D992" s="1"/>
      <c r="E992" s="5">
        <v>20</v>
      </c>
      <c r="F992" s="1" t="s">
        <v>30</v>
      </c>
      <c r="G992" s="44">
        <v>500</v>
      </c>
      <c r="H992" s="191">
        <v>10000</v>
      </c>
      <c r="I992" s="43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56"/>
      <c r="W992" s="56"/>
    </row>
    <row r="993" spans="1:23" ht="22.5" customHeight="1">
      <c r="A993" s="5">
        <v>985</v>
      </c>
      <c r="B993" s="2"/>
      <c r="C993" s="2" t="s">
        <v>467</v>
      </c>
      <c r="D993" s="1"/>
      <c r="E993" s="5">
        <v>40</v>
      </c>
      <c r="F993" s="1" t="s">
        <v>30</v>
      </c>
      <c r="G993" s="44">
        <v>100</v>
      </c>
      <c r="H993" s="191">
        <v>4000</v>
      </c>
      <c r="I993" s="43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56"/>
      <c r="W993" s="56"/>
    </row>
    <row r="994" spans="1:23" ht="22.5" customHeight="1">
      <c r="A994" s="5">
        <v>986</v>
      </c>
      <c r="B994" s="2"/>
      <c r="C994" s="2" t="s">
        <v>468</v>
      </c>
      <c r="D994" s="1"/>
      <c r="E994" s="5">
        <v>20</v>
      </c>
      <c r="F994" s="1" t="s">
        <v>30</v>
      </c>
      <c r="G994" s="44">
        <v>100</v>
      </c>
      <c r="H994" s="191">
        <v>2000</v>
      </c>
      <c r="I994" s="43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56"/>
      <c r="W994" s="56"/>
    </row>
    <row r="995" spans="1:23" ht="30" customHeight="1">
      <c r="A995" s="5">
        <v>987</v>
      </c>
      <c r="B995" s="3" t="s">
        <v>121</v>
      </c>
      <c r="C995" s="3" t="s">
        <v>124</v>
      </c>
      <c r="D995" s="26" t="s">
        <v>24</v>
      </c>
      <c r="E995" s="26"/>
      <c r="F995" s="26"/>
      <c r="G995" s="3"/>
      <c r="H995" s="192">
        <v>40000</v>
      </c>
      <c r="I995" s="3" t="s">
        <v>28</v>
      </c>
      <c r="J995" s="205"/>
      <c r="K995" s="205">
        <v>1</v>
      </c>
      <c r="L995" s="205"/>
      <c r="M995" s="205"/>
      <c r="N995" s="205">
        <v>1</v>
      </c>
      <c r="O995" s="205"/>
      <c r="P995" s="205"/>
      <c r="Q995" s="205">
        <v>1</v>
      </c>
      <c r="R995" s="205"/>
      <c r="S995" s="205"/>
      <c r="T995" s="205">
        <v>1</v>
      </c>
      <c r="U995" s="205"/>
      <c r="V995" s="58"/>
      <c r="W995" s="58"/>
    </row>
    <row r="996" spans="1:23" ht="22.5" customHeight="1">
      <c r="A996" s="5">
        <v>988</v>
      </c>
      <c r="B996" s="2"/>
      <c r="C996" s="2" t="s">
        <v>31</v>
      </c>
      <c r="D996" s="1"/>
      <c r="E996" s="5">
        <v>20</v>
      </c>
      <c r="F996" s="1" t="s">
        <v>30</v>
      </c>
      <c r="G996" s="44">
        <v>1000</v>
      </c>
      <c r="H996" s="191">
        <v>20000</v>
      </c>
      <c r="I996" s="43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56"/>
      <c r="W996" s="56"/>
    </row>
    <row r="997" spans="1:23" ht="22.5" customHeight="1">
      <c r="A997" s="5">
        <v>989</v>
      </c>
      <c r="B997" s="2"/>
      <c r="C997" s="2" t="s">
        <v>374</v>
      </c>
      <c r="D997" s="1"/>
      <c r="E997" s="5">
        <v>32</v>
      </c>
      <c r="F997" s="1" t="s">
        <v>30</v>
      </c>
      <c r="G997" s="44">
        <v>15</v>
      </c>
      <c r="H997" s="191">
        <v>480</v>
      </c>
      <c r="I997" s="43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56"/>
      <c r="W997" s="56"/>
    </row>
    <row r="998" spans="1:23" ht="22.5" customHeight="1">
      <c r="A998" s="5">
        <v>990</v>
      </c>
      <c r="B998" s="2"/>
      <c r="C998" s="2" t="s">
        <v>32</v>
      </c>
      <c r="D998" s="1"/>
      <c r="E998" s="5">
        <v>40</v>
      </c>
      <c r="F998" s="1" t="s">
        <v>30</v>
      </c>
      <c r="G998" s="44">
        <v>95</v>
      </c>
      <c r="H998" s="191">
        <v>3800</v>
      </c>
      <c r="I998" s="43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56"/>
      <c r="W998" s="56"/>
    </row>
    <row r="999" spans="1:23" ht="22.5" customHeight="1">
      <c r="A999" s="5">
        <v>991</v>
      </c>
      <c r="B999" s="2"/>
      <c r="C999" s="2" t="s">
        <v>33</v>
      </c>
      <c r="D999" s="1"/>
      <c r="E999" s="5">
        <v>40</v>
      </c>
      <c r="F999" s="1" t="s">
        <v>30</v>
      </c>
      <c r="G999" s="44">
        <v>45</v>
      </c>
      <c r="H999" s="191">
        <v>1800</v>
      </c>
      <c r="I999" s="43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56"/>
      <c r="W999" s="56"/>
    </row>
    <row r="1000" spans="1:23" ht="22.5" customHeight="1">
      <c r="A1000" s="5">
        <v>992</v>
      </c>
      <c r="B1000" s="2"/>
      <c r="C1000" s="2" t="s">
        <v>629</v>
      </c>
      <c r="D1000" s="1"/>
      <c r="E1000" s="5">
        <v>40</v>
      </c>
      <c r="F1000" s="1" t="s">
        <v>30</v>
      </c>
      <c r="G1000" s="44">
        <v>60</v>
      </c>
      <c r="H1000" s="191">
        <v>2400</v>
      </c>
      <c r="I1000" s="43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56"/>
      <c r="W1000" s="56"/>
    </row>
    <row r="1001" spans="1:23" ht="22.5" customHeight="1">
      <c r="A1001" s="5">
        <v>993</v>
      </c>
      <c r="B1001" s="2"/>
      <c r="C1001" s="2" t="s">
        <v>588</v>
      </c>
      <c r="D1001" s="1"/>
      <c r="E1001" s="5">
        <v>32</v>
      </c>
      <c r="F1001" s="1" t="s">
        <v>94</v>
      </c>
      <c r="G1001" s="44">
        <v>160</v>
      </c>
      <c r="H1001" s="191">
        <v>5120</v>
      </c>
      <c r="I1001" s="43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56"/>
      <c r="W1001" s="56"/>
    </row>
    <row r="1002" spans="1:23" ht="22.5" customHeight="1">
      <c r="A1002" s="5">
        <v>994</v>
      </c>
      <c r="B1002" s="2"/>
      <c r="C1002" s="2" t="s">
        <v>595</v>
      </c>
      <c r="D1002" s="1"/>
      <c r="E1002" s="5">
        <v>32</v>
      </c>
      <c r="F1002" s="1" t="s">
        <v>94</v>
      </c>
      <c r="G1002" s="44">
        <v>200</v>
      </c>
      <c r="H1002" s="191">
        <v>6400</v>
      </c>
      <c r="I1002" s="43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56"/>
      <c r="W1002" s="56"/>
    </row>
    <row r="1003" spans="1:23" ht="33" customHeight="1">
      <c r="A1003" s="5">
        <v>995</v>
      </c>
      <c r="B1003" s="3" t="s">
        <v>121</v>
      </c>
      <c r="C1003" s="3" t="s">
        <v>123</v>
      </c>
      <c r="D1003" s="26" t="s">
        <v>24</v>
      </c>
      <c r="E1003" s="26"/>
      <c r="F1003" s="26"/>
      <c r="G1003" s="3"/>
      <c r="H1003" s="192">
        <v>20000</v>
      </c>
      <c r="I1003" s="3" t="s">
        <v>28</v>
      </c>
      <c r="J1003" s="205"/>
      <c r="K1003" s="205"/>
      <c r="L1003" s="205">
        <v>1</v>
      </c>
      <c r="M1003" s="205"/>
      <c r="N1003" s="205"/>
      <c r="O1003" s="205"/>
      <c r="P1003" s="205"/>
      <c r="Q1003" s="205"/>
      <c r="R1003" s="205">
        <v>1</v>
      </c>
      <c r="S1003" s="205"/>
      <c r="T1003" s="205"/>
      <c r="U1003" s="205"/>
      <c r="V1003" s="58"/>
      <c r="W1003" s="58"/>
    </row>
    <row r="1004" spans="1:23" ht="22.5" customHeight="1">
      <c r="A1004" s="5">
        <v>996</v>
      </c>
      <c r="B1004" s="2"/>
      <c r="C1004" s="2" t="s">
        <v>86</v>
      </c>
      <c r="D1004" s="1"/>
      <c r="E1004" s="5">
        <v>10</v>
      </c>
      <c r="F1004" s="1" t="s">
        <v>34</v>
      </c>
      <c r="G1004" s="44">
        <v>100</v>
      </c>
      <c r="H1004" s="191">
        <v>1000</v>
      </c>
      <c r="I1004" s="43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56"/>
      <c r="W1004" s="56"/>
    </row>
    <row r="1005" spans="1:23" ht="22.5" customHeight="1">
      <c r="A1005" s="5">
        <v>997</v>
      </c>
      <c r="B1005" s="2"/>
      <c r="C1005" s="2" t="s">
        <v>87</v>
      </c>
      <c r="D1005" s="1"/>
      <c r="E1005" s="5">
        <v>10</v>
      </c>
      <c r="F1005" s="1" t="s">
        <v>34</v>
      </c>
      <c r="G1005" s="44">
        <v>100</v>
      </c>
      <c r="H1005" s="191">
        <v>1000</v>
      </c>
      <c r="I1005" s="43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56"/>
      <c r="W1005" s="56"/>
    </row>
    <row r="1006" spans="1:23" ht="22.5" customHeight="1">
      <c r="A1006" s="5">
        <v>998</v>
      </c>
      <c r="B1006" s="2"/>
      <c r="C1006" s="2" t="s">
        <v>62</v>
      </c>
      <c r="D1006" s="1"/>
      <c r="E1006" s="5">
        <v>10</v>
      </c>
      <c r="F1006" s="1" t="s">
        <v>36</v>
      </c>
      <c r="G1006" s="44">
        <v>500</v>
      </c>
      <c r="H1006" s="191">
        <v>5000</v>
      </c>
      <c r="I1006" s="43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56"/>
      <c r="W1006" s="56"/>
    </row>
    <row r="1007" spans="1:23" ht="22.5" customHeight="1">
      <c r="A1007" s="5">
        <v>999</v>
      </c>
      <c r="B1007" s="2"/>
      <c r="C1007" s="2" t="s">
        <v>37</v>
      </c>
      <c r="D1007" s="1"/>
      <c r="E1007" s="5">
        <v>20</v>
      </c>
      <c r="F1007" s="1" t="s">
        <v>34</v>
      </c>
      <c r="G1007" s="44">
        <v>50</v>
      </c>
      <c r="H1007" s="191">
        <v>1000</v>
      </c>
      <c r="I1007" s="43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56"/>
      <c r="W1007" s="56"/>
    </row>
    <row r="1008" spans="1:23" ht="22.5" customHeight="1">
      <c r="A1008" s="5">
        <v>1000</v>
      </c>
      <c r="B1008" s="2"/>
      <c r="C1008" s="2" t="s">
        <v>74</v>
      </c>
      <c r="D1008" s="1"/>
      <c r="E1008" s="5">
        <v>8</v>
      </c>
      <c r="F1008" s="1" t="s">
        <v>73</v>
      </c>
      <c r="G1008" s="44">
        <v>150</v>
      </c>
      <c r="H1008" s="191">
        <v>1200</v>
      </c>
      <c r="I1008" s="43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56"/>
      <c r="W1008" s="56"/>
    </row>
    <row r="1009" spans="1:23" ht="22.5" customHeight="1">
      <c r="A1009" s="5">
        <v>1001</v>
      </c>
      <c r="B1009" s="2"/>
      <c r="C1009" s="2" t="s">
        <v>40</v>
      </c>
      <c r="D1009" s="1"/>
      <c r="E1009" s="5">
        <v>28</v>
      </c>
      <c r="F1009" s="1" t="s">
        <v>34</v>
      </c>
      <c r="G1009" s="44">
        <v>60</v>
      </c>
      <c r="H1009" s="191">
        <v>1680</v>
      </c>
      <c r="I1009" s="43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56"/>
      <c r="W1009" s="56"/>
    </row>
    <row r="1010" spans="1:23" ht="22.5" customHeight="1">
      <c r="A1010" s="5">
        <v>1002</v>
      </c>
      <c r="B1010" s="2"/>
      <c r="C1010" s="2" t="s">
        <v>59</v>
      </c>
      <c r="D1010" s="1"/>
      <c r="E1010" s="5">
        <v>20</v>
      </c>
      <c r="F1010" s="1" t="s">
        <v>34</v>
      </c>
      <c r="G1010" s="44">
        <v>50</v>
      </c>
      <c r="H1010" s="191">
        <v>1000</v>
      </c>
      <c r="I1010" s="43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56"/>
      <c r="W1010" s="56"/>
    </row>
    <row r="1011" spans="1:23" ht="22.5" customHeight="1">
      <c r="A1011" s="5">
        <v>1003</v>
      </c>
      <c r="B1011" s="2"/>
      <c r="C1011" s="2" t="s">
        <v>363</v>
      </c>
      <c r="D1011" s="1"/>
      <c r="E1011" s="5">
        <v>20</v>
      </c>
      <c r="F1011" s="1" t="s">
        <v>34</v>
      </c>
      <c r="G1011" s="44">
        <v>150</v>
      </c>
      <c r="H1011" s="191">
        <v>3000</v>
      </c>
      <c r="I1011" s="43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56"/>
      <c r="W1011" s="56"/>
    </row>
    <row r="1012" spans="1:23" ht="22.5" customHeight="1">
      <c r="A1012" s="5">
        <v>1004</v>
      </c>
      <c r="B1012" s="2"/>
      <c r="C1012" s="2" t="s">
        <v>46</v>
      </c>
      <c r="D1012" s="1"/>
      <c r="E1012" s="5">
        <v>20</v>
      </c>
      <c r="F1012" s="1" t="s">
        <v>34</v>
      </c>
      <c r="G1012" s="44">
        <v>50</v>
      </c>
      <c r="H1012" s="191">
        <v>1000</v>
      </c>
      <c r="I1012" s="43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56"/>
      <c r="W1012" s="56"/>
    </row>
    <row r="1013" spans="1:23" ht="22.5" customHeight="1">
      <c r="A1013" s="5">
        <v>1005</v>
      </c>
      <c r="B1013" s="2"/>
      <c r="C1013" s="2" t="s">
        <v>44</v>
      </c>
      <c r="D1013" s="1"/>
      <c r="E1013" s="5">
        <v>6</v>
      </c>
      <c r="F1013" s="1" t="s">
        <v>34</v>
      </c>
      <c r="G1013" s="44">
        <v>30</v>
      </c>
      <c r="H1013" s="191">
        <v>180</v>
      </c>
      <c r="I1013" s="43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56"/>
      <c r="W1013" s="56"/>
    </row>
    <row r="1014" spans="1:23" ht="22.5" customHeight="1">
      <c r="A1014" s="5">
        <v>1006</v>
      </c>
      <c r="B1014" s="2"/>
      <c r="C1014" s="2" t="s">
        <v>469</v>
      </c>
      <c r="D1014" s="1"/>
      <c r="E1014" s="5">
        <v>20</v>
      </c>
      <c r="F1014" s="1" t="s">
        <v>34</v>
      </c>
      <c r="G1014" s="44">
        <v>110</v>
      </c>
      <c r="H1014" s="191">
        <v>2200</v>
      </c>
      <c r="I1014" s="43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56"/>
      <c r="W1014" s="56"/>
    </row>
    <row r="1015" spans="1:23" ht="22.5" customHeight="1">
      <c r="A1015" s="5">
        <v>1007</v>
      </c>
      <c r="B1015" s="2"/>
      <c r="C1015" s="2" t="s">
        <v>470</v>
      </c>
      <c r="D1015" s="1"/>
      <c r="E1015" s="5">
        <v>12</v>
      </c>
      <c r="F1015" s="1" t="s">
        <v>34</v>
      </c>
      <c r="G1015" s="44">
        <v>145</v>
      </c>
      <c r="H1015" s="191">
        <v>1740</v>
      </c>
      <c r="I1015" s="43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56"/>
      <c r="W1015" s="56"/>
    </row>
    <row r="1016" spans="1:23" ht="29.25" customHeight="1">
      <c r="A1016" s="5">
        <v>1008</v>
      </c>
      <c r="B1016" s="3" t="s">
        <v>121</v>
      </c>
      <c r="C1016" s="3" t="s">
        <v>137</v>
      </c>
      <c r="D1016" s="26" t="s">
        <v>24</v>
      </c>
      <c r="E1016" s="26"/>
      <c r="F1016" s="26"/>
      <c r="G1016" s="3"/>
      <c r="H1016" s="192">
        <v>40000</v>
      </c>
      <c r="I1016" s="3" t="s">
        <v>28</v>
      </c>
      <c r="J1016" s="205"/>
      <c r="K1016" s="205"/>
      <c r="L1016" s="205"/>
      <c r="M1016" s="205"/>
      <c r="N1016" s="205">
        <v>1</v>
      </c>
      <c r="O1016" s="205"/>
      <c r="P1016" s="205"/>
      <c r="Q1016" s="205"/>
      <c r="R1016" s="205"/>
      <c r="S1016" s="205"/>
      <c r="T1016" s="205">
        <v>1</v>
      </c>
      <c r="U1016" s="205"/>
      <c r="V1016" s="58"/>
      <c r="W1016" s="58"/>
    </row>
    <row r="1017" spans="1:23" ht="22.5" customHeight="1">
      <c r="A1017" s="5">
        <v>1009</v>
      </c>
      <c r="B1017" s="2"/>
      <c r="C1017" s="2" t="s">
        <v>31</v>
      </c>
      <c r="D1017" s="1"/>
      <c r="E1017" s="5">
        <v>20</v>
      </c>
      <c r="F1017" s="1" t="s">
        <v>30</v>
      </c>
      <c r="G1017" s="44">
        <v>1000</v>
      </c>
      <c r="H1017" s="191">
        <v>20000</v>
      </c>
      <c r="I1017" s="43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56"/>
      <c r="W1017" s="56"/>
    </row>
    <row r="1018" spans="1:23" ht="22.5" customHeight="1">
      <c r="A1018" s="5">
        <v>1010</v>
      </c>
      <c r="B1018" s="2"/>
      <c r="C1018" s="2" t="s">
        <v>374</v>
      </c>
      <c r="D1018" s="1"/>
      <c r="E1018" s="5">
        <v>30</v>
      </c>
      <c r="F1018" s="1" t="s">
        <v>30</v>
      </c>
      <c r="G1018" s="44">
        <v>15</v>
      </c>
      <c r="H1018" s="191">
        <v>450</v>
      </c>
      <c r="I1018" s="43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56"/>
      <c r="W1018" s="56"/>
    </row>
    <row r="1019" spans="1:23" ht="22.5" customHeight="1">
      <c r="A1019" s="5">
        <v>1011</v>
      </c>
      <c r="B1019" s="2"/>
      <c r="C1019" s="2" t="s">
        <v>32</v>
      </c>
      <c r="D1019" s="1"/>
      <c r="E1019" s="5">
        <v>32</v>
      </c>
      <c r="F1019" s="1" t="s">
        <v>30</v>
      </c>
      <c r="G1019" s="44">
        <v>95</v>
      </c>
      <c r="H1019" s="191">
        <v>3040</v>
      </c>
      <c r="I1019" s="43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56"/>
      <c r="W1019" s="56"/>
    </row>
    <row r="1020" spans="1:23" ht="22.5" customHeight="1">
      <c r="A1020" s="5">
        <v>1012</v>
      </c>
      <c r="B1020" s="2"/>
      <c r="C1020" s="2" t="s">
        <v>33</v>
      </c>
      <c r="D1020" s="1"/>
      <c r="E1020" s="5">
        <v>30</v>
      </c>
      <c r="F1020" s="1" t="s">
        <v>30</v>
      </c>
      <c r="G1020" s="44">
        <v>45</v>
      </c>
      <c r="H1020" s="191">
        <v>1350</v>
      </c>
      <c r="I1020" s="43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56"/>
      <c r="W1020" s="56"/>
    </row>
    <row r="1021" spans="1:23" ht="22.5" customHeight="1">
      <c r="A1021" s="5">
        <v>1013</v>
      </c>
      <c r="B1021" s="2"/>
      <c r="C1021" s="2" t="s">
        <v>629</v>
      </c>
      <c r="D1021" s="1"/>
      <c r="E1021" s="5">
        <v>30</v>
      </c>
      <c r="F1021" s="1" t="s">
        <v>30</v>
      </c>
      <c r="G1021" s="44">
        <v>60</v>
      </c>
      <c r="H1021" s="191">
        <v>1800</v>
      </c>
      <c r="I1021" s="43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56"/>
      <c r="W1021" s="56"/>
    </row>
    <row r="1022" spans="1:23" ht="22.5" customHeight="1">
      <c r="A1022" s="5">
        <v>1014</v>
      </c>
      <c r="B1022" s="2"/>
      <c r="C1022" s="2" t="s">
        <v>588</v>
      </c>
      <c r="D1022" s="1"/>
      <c r="E1022" s="5">
        <v>36</v>
      </c>
      <c r="F1022" s="1" t="s">
        <v>94</v>
      </c>
      <c r="G1022" s="44">
        <v>160</v>
      </c>
      <c r="H1022" s="191">
        <v>5760</v>
      </c>
      <c r="I1022" s="43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56"/>
      <c r="W1022" s="56"/>
    </row>
    <row r="1023" spans="1:23" ht="22.5" customHeight="1">
      <c r="A1023" s="5">
        <v>1015</v>
      </c>
      <c r="B1023" s="2"/>
      <c r="C1023" s="2" t="s">
        <v>595</v>
      </c>
      <c r="D1023" s="1"/>
      <c r="E1023" s="5">
        <v>38</v>
      </c>
      <c r="F1023" s="1" t="s">
        <v>94</v>
      </c>
      <c r="G1023" s="44">
        <v>200</v>
      </c>
      <c r="H1023" s="191">
        <v>7600</v>
      </c>
      <c r="I1023" s="43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56"/>
      <c r="W1023" s="56"/>
    </row>
    <row r="1024" spans="1:23" ht="29.25" customHeight="1">
      <c r="A1024" s="5">
        <v>1016</v>
      </c>
      <c r="B1024" s="180" t="s">
        <v>141</v>
      </c>
      <c r="C1024" s="180" t="s">
        <v>371</v>
      </c>
      <c r="D1024" s="181" t="s">
        <v>23</v>
      </c>
      <c r="E1024" s="181"/>
      <c r="F1024" s="181"/>
      <c r="G1024" s="27"/>
      <c r="H1024" s="182">
        <f>H1025+H1052+H1062+H1089+H1099+H1126+H1132+H1138+H1162</f>
        <v>1781400</v>
      </c>
      <c r="I1024" s="183" t="s">
        <v>28</v>
      </c>
      <c r="J1024" s="184">
        <f>J1025+J1052+J1062+J1089+J1099+J1126+J1132+J1138+J1162</f>
        <v>1</v>
      </c>
      <c r="K1024" s="184">
        <f t="shared" ref="K1024:S1024" si="11">K1025+K1052+K1062+K1089+K1099+K1126+K1132+K1138+K1162</f>
        <v>1</v>
      </c>
      <c r="L1024" s="184"/>
      <c r="M1024" s="184">
        <f t="shared" si="11"/>
        <v>2</v>
      </c>
      <c r="N1024" s="184">
        <f t="shared" si="11"/>
        <v>2</v>
      </c>
      <c r="O1024" s="184"/>
      <c r="P1024" s="184"/>
      <c r="Q1024" s="184">
        <f t="shared" si="11"/>
        <v>1</v>
      </c>
      <c r="R1024" s="184"/>
      <c r="S1024" s="184">
        <f t="shared" si="11"/>
        <v>2</v>
      </c>
      <c r="T1024" s="184"/>
      <c r="U1024" s="184"/>
      <c r="V1024" s="59"/>
      <c r="W1024" s="59"/>
    </row>
    <row r="1025" spans="1:23" ht="30.75" customHeight="1">
      <c r="A1025" s="5">
        <v>1017</v>
      </c>
      <c r="B1025" s="3" t="s">
        <v>141</v>
      </c>
      <c r="C1025" s="3" t="s">
        <v>142</v>
      </c>
      <c r="D1025" s="26" t="s">
        <v>24</v>
      </c>
      <c r="E1025" s="26"/>
      <c r="F1025" s="26"/>
      <c r="G1025" s="3"/>
      <c r="H1025" s="192">
        <v>300000</v>
      </c>
      <c r="I1025" s="3" t="s">
        <v>28</v>
      </c>
      <c r="J1025" s="39"/>
      <c r="K1025" s="39"/>
      <c r="L1025" s="39"/>
      <c r="M1025" s="39">
        <v>1</v>
      </c>
      <c r="N1025" s="39"/>
      <c r="O1025" s="39"/>
      <c r="P1025" s="39"/>
      <c r="Q1025" s="39"/>
      <c r="R1025" s="39"/>
      <c r="S1025" s="39"/>
      <c r="T1025" s="39"/>
      <c r="U1025" s="39"/>
      <c r="V1025" s="56"/>
      <c r="W1025" s="56"/>
    </row>
    <row r="1026" spans="1:23" ht="22.5" customHeight="1">
      <c r="A1026" s="5">
        <v>1018</v>
      </c>
      <c r="B1026" s="2"/>
      <c r="C1026" s="2" t="s">
        <v>143</v>
      </c>
      <c r="D1026" s="1"/>
      <c r="E1026" s="5">
        <v>60</v>
      </c>
      <c r="F1026" s="1" t="s">
        <v>30</v>
      </c>
      <c r="G1026" s="44">
        <v>40</v>
      </c>
      <c r="H1026" s="191">
        <v>2400</v>
      </c>
      <c r="I1026" s="43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56"/>
      <c r="W1026" s="56"/>
    </row>
    <row r="1027" spans="1:23" ht="22.5" customHeight="1">
      <c r="A1027" s="5">
        <v>1019</v>
      </c>
      <c r="B1027" s="2"/>
      <c r="C1027" s="2" t="s">
        <v>144</v>
      </c>
      <c r="D1027" s="1"/>
      <c r="E1027" s="5">
        <v>60</v>
      </c>
      <c r="F1027" s="1" t="s">
        <v>43</v>
      </c>
      <c r="G1027" s="44">
        <v>60</v>
      </c>
      <c r="H1027" s="191">
        <v>3600</v>
      </c>
      <c r="I1027" s="43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56"/>
      <c r="W1027" s="56"/>
    </row>
    <row r="1028" spans="1:23" ht="22.5" customHeight="1">
      <c r="A1028" s="5">
        <v>1020</v>
      </c>
      <c r="B1028" s="2"/>
      <c r="C1028" s="2" t="s">
        <v>145</v>
      </c>
      <c r="D1028" s="1"/>
      <c r="E1028" s="5">
        <v>40</v>
      </c>
      <c r="F1028" s="1" t="s">
        <v>30</v>
      </c>
      <c r="G1028" s="44">
        <v>105</v>
      </c>
      <c r="H1028" s="191">
        <v>4200</v>
      </c>
      <c r="I1028" s="43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56"/>
      <c r="W1028" s="56"/>
    </row>
    <row r="1029" spans="1:23" ht="22.5" customHeight="1">
      <c r="A1029" s="5">
        <v>1021</v>
      </c>
      <c r="B1029" s="2"/>
      <c r="C1029" s="2" t="s">
        <v>146</v>
      </c>
      <c r="D1029" s="1"/>
      <c r="E1029" s="5">
        <v>16</v>
      </c>
      <c r="F1029" s="1" t="s">
        <v>147</v>
      </c>
      <c r="G1029" s="44">
        <v>1950</v>
      </c>
      <c r="H1029" s="191">
        <v>31200</v>
      </c>
      <c r="I1029" s="43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56"/>
      <c r="W1029" s="56"/>
    </row>
    <row r="1030" spans="1:23" ht="22.5" customHeight="1">
      <c r="A1030" s="5">
        <v>1022</v>
      </c>
      <c r="B1030" s="2"/>
      <c r="C1030" s="2" t="s">
        <v>148</v>
      </c>
      <c r="D1030" s="1"/>
      <c r="E1030" s="5">
        <v>20</v>
      </c>
      <c r="F1030" s="1" t="s">
        <v>147</v>
      </c>
      <c r="G1030" s="44">
        <v>250</v>
      </c>
      <c r="H1030" s="191">
        <v>5000</v>
      </c>
      <c r="I1030" s="43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56"/>
      <c r="W1030" s="56"/>
    </row>
    <row r="1031" spans="1:23" ht="22.5" customHeight="1">
      <c r="A1031" s="5">
        <v>1023</v>
      </c>
      <c r="B1031" s="2"/>
      <c r="C1031" s="2" t="s">
        <v>149</v>
      </c>
      <c r="D1031" s="1"/>
      <c r="E1031" s="5">
        <v>16</v>
      </c>
      <c r="F1031" s="1" t="s">
        <v>147</v>
      </c>
      <c r="G1031" s="44">
        <v>1900</v>
      </c>
      <c r="H1031" s="191">
        <v>30400</v>
      </c>
      <c r="I1031" s="43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56"/>
      <c r="W1031" s="56"/>
    </row>
    <row r="1032" spans="1:23" ht="22.5" customHeight="1">
      <c r="A1032" s="5">
        <v>1024</v>
      </c>
      <c r="B1032" s="2"/>
      <c r="C1032" s="2" t="s">
        <v>150</v>
      </c>
      <c r="D1032" s="1"/>
      <c r="E1032" s="5">
        <v>12</v>
      </c>
      <c r="F1032" s="1" t="s">
        <v>151</v>
      </c>
      <c r="G1032" s="44">
        <v>220</v>
      </c>
      <c r="H1032" s="191">
        <v>2640</v>
      </c>
      <c r="I1032" s="43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56"/>
      <c r="W1032" s="56"/>
    </row>
    <row r="1033" spans="1:23" ht="22.5" customHeight="1">
      <c r="A1033" s="5">
        <v>1025</v>
      </c>
      <c r="B1033" s="2"/>
      <c r="C1033" s="2" t="s">
        <v>152</v>
      </c>
      <c r="D1033" s="1"/>
      <c r="E1033" s="5">
        <v>12</v>
      </c>
      <c r="F1033" s="1" t="s">
        <v>147</v>
      </c>
      <c r="G1033" s="44">
        <v>580</v>
      </c>
      <c r="H1033" s="191">
        <v>6960</v>
      </c>
      <c r="I1033" s="43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56"/>
      <c r="W1033" s="56"/>
    </row>
    <row r="1034" spans="1:23" ht="22.5" customHeight="1">
      <c r="A1034" s="5">
        <v>1026</v>
      </c>
      <c r="B1034" s="2"/>
      <c r="C1034" s="2" t="s">
        <v>153</v>
      </c>
      <c r="D1034" s="1"/>
      <c r="E1034" s="5">
        <v>10</v>
      </c>
      <c r="F1034" s="1" t="s">
        <v>154</v>
      </c>
      <c r="G1034" s="44">
        <v>2250</v>
      </c>
      <c r="H1034" s="191">
        <v>22500</v>
      </c>
      <c r="I1034" s="43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56"/>
      <c r="W1034" s="56"/>
    </row>
    <row r="1035" spans="1:23" ht="22.5" customHeight="1">
      <c r="A1035" s="5">
        <v>1027</v>
      </c>
      <c r="B1035" s="2"/>
      <c r="C1035" s="2" t="s">
        <v>176</v>
      </c>
      <c r="D1035" s="1"/>
      <c r="E1035" s="5">
        <v>10</v>
      </c>
      <c r="F1035" s="1" t="s">
        <v>30</v>
      </c>
      <c r="G1035" s="44">
        <v>150</v>
      </c>
      <c r="H1035" s="191">
        <v>1500</v>
      </c>
      <c r="I1035" s="43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56"/>
      <c r="W1035" s="56"/>
    </row>
    <row r="1036" spans="1:23" ht="22.5" customHeight="1">
      <c r="A1036" s="5">
        <v>1028</v>
      </c>
      <c r="B1036" s="2"/>
      <c r="C1036" s="2" t="s">
        <v>155</v>
      </c>
      <c r="D1036" s="1"/>
      <c r="E1036" s="5">
        <v>60</v>
      </c>
      <c r="F1036" s="1" t="s">
        <v>156</v>
      </c>
      <c r="G1036" s="44">
        <v>225</v>
      </c>
      <c r="H1036" s="191">
        <v>13500</v>
      </c>
      <c r="I1036" s="43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56"/>
      <c r="W1036" s="56"/>
    </row>
    <row r="1037" spans="1:23" ht="22.5" customHeight="1">
      <c r="A1037" s="5">
        <v>1029</v>
      </c>
      <c r="B1037" s="2"/>
      <c r="C1037" s="2" t="s">
        <v>157</v>
      </c>
      <c r="D1037" s="1"/>
      <c r="E1037" s="5">
        <v>16</v>
      </c>
      <c r="F1037" s="1" t="s">
        <v>43</v>
      </c>
      <c r="G1037" s="44">
        <v>110</v>
      </c>
      <c r="H1037" s="191">
        <v>1760</v>
      </c>
      <c r="I1037" s="43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56"/>
      <c r="W1037" s="56"/>
    </row>
    <row r="1038" spans="1:23" ht="22.5" customHeight="1">
      <c r="A1038" s="5">
        <v>1030</v>
      </c>
      <c r="B1038" s="2"/>
      <c r="C1038" s="2" t="s">
        <v>158</v>
      </c>
      <c r="D1038" s="1"/>
      <c r="E1038" s="5">
        <v>22</v>
      </c>
      <c r="F1038" s="1" t="s">
        <v>156</v>
      </c>
      <c r="G1038" s="44">
        <v>250</v>
      </c>
      <c r="H1038" s="191">
        <v>5500</v>
      </c>
      <c r="I1038" s="43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56"/>
      <c r="W1038" s="56"/>
    </row>
    <row r="1039" spans="1:23" ht="22.5" customHeight="1">
      <c r="A1039" s="5">
        <v>1031</v>
      </c>
      <c r="B1039" s="2"/>
      <c r="C1039" s="2" t="s">
        <v>159</v>
      </c>
      <c r="D1039" s="1"/>
      <c r="E1039" s="5">
        <v>140</v>
      </c>
      <c r="F1039" s="1" t="s">
        <v>30</v>
      </c>
      <c r="G1039" s="44">
        <v>60</v>
      </c>
      <c r="H1039" s="191">
        <v>8400</v>
      </c>
      <c r="I1039" s="43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56"/>
      <c r="W1039" s="56"/>
    </row>
    <row r="1040" spans="1:23" ht="22.5" customHeight="1">
      <c r="A1040" s="5">
        <v>1032</v>
      </c>
      <c r="B1040" s="2"/>
      <c r="C1040" s="2" t="s">
        <v>160</v>
      </c>
      <c r="D1040" s="1"/>
      <c r="E1040" s="5">
        <v>28</v>
      </c>
      <c r="F1040" s="1" t="s">
        <v>30</v>
      </c>
      <c r="G1040" s="44">
        <v>100</v>
      </c>
      <c r="H1040" s="191">
        <v>2800</v>
      </c>
      <c r="I1040" s="43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56"/>
      <c r="W1040" s="56"/>
    </row>
    <row r="1041" spans="1:23" ht="22.5" customHeight="1">
      <c r="A1041" s="5">
        <v>1033</v>
      </c>
      <c r="B1041" s="2"/>
      <c r="C1041" s="2" t="s">
        <v>161</v>
      </c>
      <c r="D1041" s="1"/>
      <c r="E1041" s="5">
        <v>16</v>
      </c>
      <c r="F1041" s="1" t="s">
        <v>45</v>
      </c>
      <c r="G1041" s="44">
        <v>450</v>
      </c>
      <c r="H1041" s="191">
        <v>7200</v>
      </c>
      <c r="I1041" s="43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56"/>
      <c r="W1041" s="56"/>
    </row>
    <row r="1042" spans="1:23" ht="22.5" customHeight="1">
      <c r="A1042" s="5">
        <v>1034</v>
      </c>
      <c r="B1042" s="2"/>
      <c r="C1042" s="2" t="s">
        <v>162</v>
      </c>
      <c r="D1042" s="1"/>
      <c r="E1042" s="5">
        <v>12</v>
      </c>
      <c r="F1042" s="1" t="s">
        <v>163</v>
      </c>
      <c r="G1042" s="44">
        <v>3600</v>
      </c>
      <c r="H1042" s="191">
        <v>43200</v>
      </c>
      <c r="I1042" s="43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56"/>
      <c r="W1042" s="56"/>
    </row>
    <row r="1043" spans="1:23" ht="22.5" customHeight="1">
      <c r="A1043" s="5">
        <v>1035</v>
      </c>
      <c r="B1043" s="2"/>
      <c r="C1043" s="2" t="s">
        <v>164</v>
      </c>
      <c r="D1043" s="1"/>
      <c r="E1043" s="5">
        <v>16</v>
      </c>
      <c r="F1043" s="1" t="s">
        <v>43</v>
      </c>
      <c r="G1043" s="44">
        <v>130</v>
      </c>
      <c r="H1043" s="191">
        <v>2080</v>
      </c>
      <c r="I1043" s="43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56"/>
      <c r="W1043" s="56"/>
    </row>
    <row r="1044" spans="1:23" ht="22.5" customHeight="1">
      <c r="A1044" s="5">
        <v>1036</v>
      </c>
      <c r="B1044" s="2"/>
      <c r="C1044" s="2" t="s">
        <v>165</v>
      </c>
      <c r="D1044" s="1"/>
      <c r="E1044" s="5">
        <v>16</v>
      </c>
      <c r="F1044" s="1" t="s">
        <v>30</v>
      </c>
      <c r="G1044" s="44">
        <v>120</v>
      </c>
      <c r="H1044" s="191">
        <v>1920</v>
      </c>
      <c r="I1044" s="43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56"/>
      <c r="W1044" s="56"/>
    </row>
    <row r="1045" spans="1:23" ht="22.5" customHeight="1">
      <c r="A1045" s="5">
        <v>1037</v>
      </c>
      <c r="B1045" s="2"/>
      <c r="C1045" s="2" t="s">
        <v>166</v>
      </c>
      <c r="D1045" s="1"/>
      <c r="E1045" s="5">
        <v>10</v>
      </c>
      <c r="F1045" s="1" t="s">
        <v>36</v>
      </c>
      <c r="G1045" s="44">
        <v>325</v>
      </c>
      <c r="H1045" s="191">
        <v>3250</v>
      </c>
      <c r="I1045" s="43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56"/>
      <c r="W1045" s="56"/>
    </row>
    <row r="1046" spans="1:23" ht="22.5" customHeight="1">
      <c r="A1046" s="5">
        <v>1038</v>
      </c>
      <c r="B1046" s="2"/>
      <c r="C1046" s="2" t="s">
        <v>167</v>
      </c>
      <c r="D1046" s="1"/>
      <c r="E1046" s="5">
        <v>80</v>
      </c>
      <c r="F1046" s="1" t="s">
        <v>30</v>
      </c>
      <c r="G1046" s="44">
        <v>140</v>
      </c>
      <c r="H1046" s="191">
        <v>11200</v>
      </c>
      <c r="I1046" s="43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56"/>
      <c r="W1046" s="56"/>
    </row>
    <row r="1047" spans="1:23" ht="22.5" customHeight="1">
      <c r="A1047" s="5">
        <v>1039</v>
      </c>
      <c r="B1047" s="2"/>
      <c r="C1047" s="2" t="s">
        <v>168</v>
      </c>
      <c r="D1047" s="1"/>
      <c r="E1047" s="5">
        <v>50</v>
      </c>
      <c r="F1047" s="1" t="s">
        <v>30</v>
      </c>
      <c r="G1047" s="44">
        <v>500</v>
      </c>
      <c r="H1047" s="191">
        <v>25000</v>
      </c>
      <c r="I1047" s="43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56"/>
      <c r="W1047" s="56"/>
    </row>
    <row r="1048" spans="1:23" ht="22.5" customHeight="1">
      <c r="A1048" s="5">
        <v>1040</v>
      </c>
      <c r="B1048" s="2"/>
      <c r="C1048" s="2" t="s">
        <v>169</v>
      </c>
      <c r="D1048" s="1"/>
      <c r="E1048" s="5">
        <v>5000</v>
      </c>
      <c r="F1048" s="1" t="s">
        <v>30</v>
      </c>
      <c r="G1048" s="44">
        <v>1.5</v>
      </c>
      <c r="H1048" s="191">
        <v>7500</v>
      </c>
      <c r="I1048" s="43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56"/>
      <c r="W1048" s="56"/>
    </row>
    <row r="1049" spans="1:23" ht="22.5" customHeight="1">
      <c r="A1049" s="5">
        <v>1041</v>
      </c>
      <c r="B1049" s="2"/>
      <c r="C1049" s="2" t="s">
        <v>170</v>
      </c>
      <c r="D1049" s="1"/>
      <c r="E1049" s="5">
        <v>50</v>
      </c>
      <c r="F1049" s="1" t="s">
        <v>30</v>
      </c>
      <c r="G1049" s="44">
        <v>500</v>
      </c>
      <c r="H1049" s="191">
        <v>25000</v>
      </c>
      <c r="I1049" s="43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56"/>
      <c r="W1049" s="56"/>
    </row>
    <row r="1050" spans="1:23" ht="22.5" customHeight="1">
      <c r="A1050" s="5">
        <v>1042</v>
      </c>
      <c r="B1050" s="2"/>
      <c r="C1050" s="2" t="s">
        <v>171</v>
      </c>
      <c r="D1050" s="1"/>
      <c r="E1050" s="5">
        <v>258</v>
      </c>
      <c r="F1050" s="1" t="s">
        <v>30</v>
      </c>
      <c r="G1050" s="44">
        <v>5</v>
      </c>
      <c r="H1050" s="191">
        <v>1290</v>
      </c>
      <c r="I1050" s="43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56"/>
      <c r="W1050" s="56"/>
    </row>
    <row r="1051" spans="1:23" ht="22.5" customHeight="1">
      <c r="A1051" s="5">
        <v>1043</v>
      </c>
      <c r="B1051" s="2"/>
      <c r="C1051" s="2" t="s">
        <v>172</v>
      </c>
      <c r="D1051" s="1"/>
      <c r="E1051" s="5">
        <v>120</v>
      </c>
      <c r="F1051" s="1" t="s">
        <v>30</v>
      </c>
      <c r="G1051" s="44">
        <v>250</v>
      </c>
      <c r="H1051" s="191">
        <v>30000</v>
      </c>
      <c r="I1051" s="43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56"/>
      <c r="W1051" s="56"/>
    </row>
    <row r="1052" spans="1:23" ht="27.75" customHeight="1">
      <c r="A1052" s="5">
        <v>1044</v>
      </c>
      <c r="B1052" s="3" t="s">
        <v>141</v>
      </c>
      <c r="C1052" s="3" t="s">
        <v>471</v>
      </c>
      <c r="D1052" s="26" t="s">
        <v>24</v>
      </c>
      <c r="E1052" s="26"/>
      <c r="F1052" s="26"/>
      <c r="G1052" s="3"/>
      <c r="H1052" s="192">
        <v>200000</v>
      </c>
      <c r="I1052" s="3" t="s">
        <v>28</v>
      </c>
      <c r="J1052" s="39"/>
      <c r="K1052" s="39"/>
      <c r="L1052" s="39"/>
      <c r="M1052" s="39"/>
      <c r="N1052" s="39">
        <v>1</v>
      </c>
      <c r="O1052" s="39"/>
      <c r="P1052" s="39"/>
      <c r="Q1052" s="39"/>
      <c r="R1052" s="39"/>
      <c r="S1052" s="39"/>
      <c r="T1052" s="39"/>
      <c r="U1052" s="39"/>
      <c r="V1052" s="56"/>
      <c r="W1052" s="56"/>
    </row>
    <row r="1053" spans="1:23" ht="22.5" customHeight="1">
      <c r="A1053" s="5">
        <v>1045</v>
      </c>
      <c r="B1053" s="2"/>
      <c r="C1053" s="2" t="s">
        <v>153</v>
      </c>
      <c r="D1053" s="1"/>
      <c r="E1053" s="5">
        <v>20</v>
      </c>
      <c r="F1053" s="1" t="s">
        <v>154</v>
      </c>
      <c r="G1053" s="44">
        <v>2250</v>
      </c>
      <c r="H1053" s="191">
        <v>45000</v>
      </c>
      <c r="I1053" s="43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56"/>
      <c r="W1053" s="56"/>
    </row>
    <row r="1054" spans="1:23" ht="22.5" customHeight="1">
      <c r="A1054" s="5">
        <v>1046</v>
      </c>
      <c r="B1054" s="2"/>
      <c r="C1054" s="2" t="s">
        <v>143</v>
      </c>
      <c r="D1054" s="1"/>
      <c r="E1054" s="5">
        <v>50</v>
      </c>
      <c r="F1054" s="1" t="s">
        <v>30</v>
      </c>
      <c r="G1054" s="44">
        <v>40</v>
      </c>
      <c r="H1054" s="191">
        <v>2000</v>
      </c>
      <c r="I1054" s="43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56"/>
      <c r="W1054" s="56"/>
    </row>
    <row r="1055" spans="1:23" ht="22.5" customHeight="1">
      <c r="A1055" s="5">
        <v>1047</v>
      </c>
      <c r="B1055" s="2"/>
      <c r="C1055" s="2" t="s">
        <v>144</v>
      </c>
      <c r="D1055" s="1"/>
      <c r="E1055" s="5">
        <v>50</v>
      </c>
      <c r="F1055" s="1" t="s">
        <v>43</v>
      </c>
      <c r="G1055" s="44">
        <v>60</v>
      </c>
      <c r="H1055" s="191">
        <v>3000</v>
      </c>
      <c r="I1055" s="43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56"/>
      <c r="W1055" s="56"/>
    </row>
    <row r="1056" spans="1:23" ht="22.5" customHeight="1">
      <c r="A1056" s="5">
        <v>1048</v>
      </c>
      <c r="B1056" s="2"/>
      <c r="C1056" s="2" t="s">
        <v>145</v>
      </c>
      <c r="D1056" s="1"/>
      <c r="E1056" s="5">
        <v>50</v>
      </c>
      <c r="F1056" s="1" t="s">
        <v>30</v>
      </c>
      <c r="G1056" s="44">
        <v>105</v>
      </c>
      <c r="H1056" s="191">
        <v>5250</v>
      </c>
      <c r="I1056" s="43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56"/>
      <c r="W1056" s="56"/>
    </row>
    <row r="1057" spans="1:23" ht="22.5" customHeight="1">
      <c r="A1057" s="5">
        <v>1049</v>
      </c>
      <c r="B1057" s="2"/>
      <c r="C1057" s="2" t="s">
        <v>146</v>
      </c>
      <c r="D1057" s="1"/>
      <c r="E1057" s="5">
        <v>30</v>
      </c>
      <c r="F1057" s="1" t="s">
        <v>147</v>
      </c>
      <c r="G1057" s="44">
        <v>1950</v>
      </c>
      <c r="H1057" s="191">
        <v>58500</v>
      </c>
      <c r="I1057" s="43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56"/>
      <c r="W1057" s="56"/>
    </row>
    <row r="1058" spans="1:23" ht="22.5" customHeight="1">
      <c r="A1058" s="5">
        <v>1050</v>
      </c>
      <c r="B1058" s="2"/>
      <c r="C1058" s="2" t="s">
        <v>148</v>
      </c>
      <c r="D1058" s="1"/>
      <c r="E1058" s="5">
        <v>21</v>
      </c>
      <c r="F1058" s="1" t="s">
        <v>147</v>
      </c>
      <c r="G1058" s="44">
        <v>250</v>
      </c>
      <c r="H1058" s="191">
        <v>5250</v>
      </c>
      <c r="I1058" s="43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56"/>
      <c r="W1058" s="56"/>
    </row>
    <row r="1059" spans="1:23" ht="22.5" customHeight="1">
      <c r="A1059" s="5">
        <v>1051</v>
      </c>
      <c r="B1059" s="2"/>
      <c r="C1059" s="2" t="s">
        <v>149</v>
      </c>
      <c r="D1059" s="1"/>
      <c r="E1059" s="5">
        <v>30</v>
      </c>
      <c r="F1059" s="1" t="s">
        <v>147</v>
      </c>
      <c r="G1059" s="44">
        <v>1900</v>
      </c>
      <c r="H1059" s="191">
        <v>57000</v>
      </c>
      <c r="I1059" s="43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56"/>
      <c r="W1059" s="56"/>
    </row>
    <row r="1060" spans="1:23" ht="22.5" customHeight="1">
      <c r="A1060" s="5">
        <v>1052</v>
      </c>
      <c r="B1060" s="2"/>
      <c r="C1060" s="2" t="s">
        <v>150</v>
      </c>
      <c r="D1060" s="1"/>
      <c r="E1060" s="5">
        <v>30</v>
      </c>
      <c r="F1060" s="1" t="s">
        <v>151</v>
      </c>
      <c r="G1060" s="44">
        <v>220</v>
      </c>
      <c r="H1060" s="191">
        <v>6600</v>
      </c>
      <c r="I1060" s="43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56"/>
      <c r="W1060" s="56"/>
    </row>
    <row r="1061" spans="1:23" ht="22.5" customHeight="1">
      <c r="A1061" s="5">
        <v>1053</v>
      </c>
      <c r="B1061" s="2"/>
      <c r="C1061" s="2" t="s">
        <v>152</v>
      </c>
      <c r="D1061" s="1"/>
      <c r="E1061" s="5">
        <v>30</v>
      </c>
      <c r="F1061" s="1" t="s">
        <v>147</v>
      </c>
      <c r="G1061" s="44">
        <v>580</v>
      </c>
      <c r="H1061" s="191">
        <v>17400</v>
      </c>
      <c r="I1061" s="43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56"/>
      <c r="W1061" s="56"/>
    </row>
    <row r="1062" spans="1:23" ht="29.25" customHeight="1">
      <c r="A1062" s="5">
        <v>1054</v>
      </c>
      <c r="B1062" s="3" t="s">
        <v>141</v>
      </c>
      <c r="C1062" s="3" t="s">
        <v>472</v>
      </c>
      <c r="D1062" s="26" t="s">
        <v>24</v>
      </c>
      <c r="E1062" s="26"/>
      <c r="F1062" s="26"/>
      <c r="G1062" s="3"/>
      <c r="H1062" s="192">
        <v>400000</v>
      </c>
      <c r="I1062" s="3" t="s">
        <v>28</v>
      </c>
      <c r="J1062" s="39"/>
      <c r="K1062" s="39"/>
      <c r="L1062" s="39"/>
      <c r="M1062" s="39"/>
      <c r="N1062" s="39">
        <v>1</v>
      </c>
      <c r="O1062" s="39"/>
      <c r="P1062" s="39"/>
      <c r="Q1062" s="39"/>
      <c r="R1062" s="39"/>
      <c r="S1062" s="39"/>
      <c r="T1062" s="39"/>
      <c r="U1062" s="39"/>
      <c r="V1062" s="56"/>
      <c r="W1062" s="56"/>
    </row>
    <row r="1063" spans="1:23" ht="22.5" customHeight="1">
      <c r="A1063" s="5">
        <v>1055</v>
      </c>
      <c r="B1063" s="2"/>
      <c r="C1063" s="2" t="s">
        <v>172</v>
      </c>
      <c r="D1063" s="1"/>
      <c r="E1063" s="5">
        <v>150</v>
      </c>
      <c r="F1063" s="1" t="s">
        <v>30</v>
      </c>
      <c r="G1063" s="44">
        <v>250</v>
      </c>
      <c r="H1063" s="191">
        <v>37500</v>
      </c>
      <c r="I1063" s="43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56"/>
      <c r="W1063" s="56"/>
    </row>
    <row r="1064" spans="1:23" ht="22.5" customHeight="1">
      <c r="A1064" s="5">
        <v>1056</v>
      </c>
      <c r="B1064" s="2"/>
      <c r="C1064" s="2" t="s">
        <v>171</v>
      </c>
      <c r="D1064" s="1"/>
      <c r="E1064" s="5">
        <v>160</v>
      </c>
      <c r="F1064" s="1" t="s">
        <v>30</v>
      </c>
      <c r="G1064" s="44">
        <v>5</v>
      </c>
      <c r="H1064" s="191">
        <v>800</v>
      </c>
      <c r="I1064" s="43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56"/>
      <c r="W1064" s="56"/>
    </row>
    <row r="1065" spans="1:23" ht="22.5" customHeight="1">
      <c r="A1065" s="5">
        <v>1057</v>
      </c>
      <c r="B1065" s="2"/>
      <c r="C1065" s="2" t="s">
        <v>173</v>
      </c>
      <c r="D1065" s="1"/>
      <c r="E1065" s="5">
        <v>150</v>
      </c>
      <c r="F1065" s="1" t="s">
        <v>30</v>
      </c>
      <c r="G1065" s="44">
        <v>500</v>
      </c>
      <c r="H1065" s="191">
        <v>75000</v>
      </c>
      <c r="I1065" s="43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56"/>
      <c r="W1065" s="56"/>
    </row>
    <row r="1066" spans="1:23" ht="22.5" customHeight="1">
      <c r="A1066" s="5">
        <v>1058</v>
      </c>
      <c r="B1066" s="2"/>
      <c r="C1066" s="2" t="s">
        <v>160</v>
      </c>
      <c r="D1066" s="1"/>
      <c r="E1066" s="5">
        <v>50</v>
      </c>
      <c r="F1066" s="1" t="s">
        <v>30</v>
      </c>
      <c r="G1066" s="44">
        <v>100</v>
      </c>
      <c r="H1066" s="191">
        <v>5000</v>
      </c>
      <c r="I1066" s="43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56"/>
      <c r="W1066" s="56"/>
    </row>
    <row r="1067" spans="1:23" ht="22.5" customHeight="1">
      <c r="A1067" s="5">
        <v>1059</v>
      </c>
      <c r="B1067" s="2"/>
      <c r="C1067" s="2" t="s">
        <v>169</v>
      </c>
      <c r="D1067" s="1"/>
      <c r="E1067" s="5">
        <v>6000</v>
      </c>
      <c r="F1067" s="1" t="s">
        <v>30</v>
      </c>
      <c r="G1067" s="44">
        <v>1.5</v>
      </c>
      <c r="H1067" s="191">
        <v>9000</v>
      </c>
      <c r="I1067" s="43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56"/>
      <c r="W1067" s="56"/>
    </row>
    <row r="1068" spans="1:23" ht="22.5" customHeight="1">
      <c r="A1068" s="5">
        <v>1060</v>
      </c>
      <c r="B1068" s="2"/>
      <c r="C1068" s="2" t="s">
        <v>174</v>
      </c>
      <c r="D1068" s="1"/>
      <c r="E1068" s="5">
        <v>50</v>
      </c>
      <c r="F1068" s="1" t="s">
        <v>30</v>
      </c>
      <c r="G1068" s="44">
        <v>500</v>
      </c>
      <c r="H1068" s="191">
        <v>25000</v>
      </c>
      <c r="I1068" s="43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56"/>
      <c r="W1068" s="56"/>
    </row>
    <row r="1069" spans="1:23" ht="22.5" customHeight="1">
      <c r="A1069" s="5">
        <v>1061</v>
      </c>
      <c r="B1069" s="2"/>
      <c r="C1069" s="2" t="s">
        <v>167</v>
      </c>
      <c r="D1069" s="1"/>
      <c r="E1069" s="5">
        <v>100</v>
      </c>
      <c r="F1069" s="1" t="s">
        <v>30</v>
      </c>
      <c r="G1069" s="44">
        <v>140</v>
      </c>
      <c r="H1069" s="191">
        <v>14000</v>
      </c>
      <c r="I1069" s="43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56"/>
      <c r="W1069" s="56"/>
    </row>
    <row r="1070" spans="1:23" ht="22.5" customHeight="1">
      <c r="A1070" s="5">
        <v>1062</v>
      </c>
      <c r="B1070" s="2"/>
      <c r="C1070" s="2" t="s">
        <v>166</v>
      </c>
      <c r="D1070" s="1"/>
      <c r="E1070" s="5">
        <v>50</v>
      </c>
      <c r="F1070" s="1" t="s">
        <v>36</v>
      </c>
      <c r="G1070" s="44">
        <v>325</v>
      </c>
      <c r="H1070" s="191">
        <v>16250</v>
      </c>
      <c r="I1070" s="43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56"/>
      <c r="W1070" s="56"/>
    </row>
    <row r="1071" spans="1:23" ht="22.5" customHeight="1">
      <c r="A1071" s="5">
        <v>1063</v>
      </c>
      <c r="B1071" s="2"/>
      <c r="C1071" s="2" t="s">
        <v>165</v>
      </c>
      <c r="D1071" s="1"/>
      <c r="E1071" s="5">
        <v>30</v>
      </c>
      <c r="F1071" s="1" t="s">
        <v>30</v>
      </c>
      <c r="G1071" s="44">
        <v>120</v>
      </c>
      <c r="H1071" s="191">
        <v>3600</v>
      </c>
      <c r="I1071" s="43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56"/>
      <c r="W1071" s="56"/>
    </row>
    <row r="1072" spans="1:23" ht="22.5" customHeight="1">
      <c r="A1072" s="5">
        <v>1064</v>
      </c>
      <c r="B1072" s="2"/>
      <c r="C1072" s="2" t="s">
        <v>164</v>
      </c>
      <c r="D1072" s="1"/>
      <c r="E1072" s="5">
        <v>20</v>
      </c>
      <c r="F1072" s="1" t="s">
        <v>43</v>
      </c>
      <c r="G1072" s="44">
        <v>130</v>
      </c>
      <c r="H1072" s="191">
        <v>2600</v>
      </c>
      <c r="I1072" s="43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56"/>
      <c r="W1072" s="56"/>
    </row>
    <row r="1073" spans="1:23" ht="22.5" customHeight="1">
      <c r="A1073" s="5">
        <v>1065</v>
      </c>
      <c r="B1073" s="2"/>
      <c r="C1073" s="2" t="s">
        <v>162</v>
      </c>
      <c r="D1073" s="1"/>
      <c r="E1073" s="5">
        <v>10</v>
      </c>
      <c r="F1073" s="1" t="s">
        <v>45</v>
      </c>
      <c r="G1073" s="44">
        <v>3600</v>
      </c>
      <c r="H1073" s="191">
        <v>36000</v>
      </c>
      <c r="I1073" s="43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56"/>
      <c r="W1073" s="56"/>
    </row>
    <row r="1074" spans="1:23" ht="22.5" customHeight="1">
      <c r="A1074" s="5">
        <v>1066</v>
      </c>
      <c r="B1074" s="2"/>
      <c r="C1074" s="2" t="s">
        <v>161</v>
      </c>
      <c r="D1074" s="1"/>
      <c r="E1074" s="5">
        <v>20</v>
      </c>
      <c r="F1074" s="1" t="s">
        <v>45</v>
      </c>
      <c r="G1074" s="44">
        <v>450</v>
      </c>
      <c r="H1074" s="191">
        <v>9000</v>
      </c>
      <c r="I1074" s="43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56"/>
      <c r="W1074" s="56"/>
    </row>
    <row r="1075" spans="1:23" ht="22.5" customHeight="1">
      <c r="A1075" s="5">
        <v>1067</v>
      </c>
      <c r="B1075" s="2"/>
      <c r="C1075" s="2" t="s">
        <v>175</v>
      </c>
      <c r="D1075" s="1"/>
      <c r="E1075" s="5">
        <v>200</v>
      </c>
      <c r="F1075" s="1" t="s">
        <v>30</v>
      </c>
      <c r="G1075" s="44">
        <v>60</v>
      </c>
      <c r="H1075" s="191">
        <v>12000</v>
      </c>
      <c r="I1075" s="43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56"/>
      <c r="W1075" s="56"/>
    </row>
    <row r="1076" spans="1:23" ht="22.5" customHeight="1">
      <c r="A1076" s="5">
        <v>1068</v>
      </c>
      <c r="B1076" s="2"/>
      <c r="C1076" s="2" t="s">
        <v>158</v>
      </c>
      <c r="D1076" s="1"/>
      <c r="E1076" s="5">
        <v>48</v>
      </c>
      <c r="F1076" s="1" t="s">
        <v>156</v>
      </c>
      <c r="G1076" s="44">
        <v>250</v>
      </c>
      <c r="H1076" s="191">
        <v>12000</v>
      </c>
      <c r="I1076" s="43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56"/>
      <c r="W1076" s="56"/>
    </row>
    <row r="1077" spans="1:23" ht="22.5" customHeight="1">
      <c r="A1077" s="5">
        <v>1069</v>
      </c>
      <c r="B1077" s="2"/>
      <c r="C1077" s="2" t="s">
        <v>157</v>
      </c>
      <c r="D1077" s="1"/>
      <c r="E1077" s="5">
        <v>50</v>
      </c>
      <c r="F1077" s="1" t="s">
        <v>43</v>
      </c>
      <c r="G1077" s="44">
        <v>110</v>
      </c>
      <c r="H1077" s="191">
        <v>5500</v>
      </c>
      <c r="I1077" s="43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56"/>
      <c r="W1077" s="56"/>
    </row>
    <row r="1078" spans="1:23" ht="22.5" customHeight="1">
      <c r="A1078" s="5">
        <v>1070</v>
      </c>
      <c r="B1078" s="2"/>
      <c r="C1078" s="2" t="s">
        <v>155</v>
      </c>
      <c r="D1078" s="1"/>
      <c r="E1078" s="5">
        <v>48</v>
      </c>
      <c r="F1078" s="1" t="s">
        <v>156</v>
      </c>
      <c r="G1078" s="44">
        <v>225</v>
      </c>
      <c r="H1078" s="191">
        <v>10800</v>
      </c>
      <c r="I1078" s="43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56"/>
      <c r="W1078" s="56"/>
    </row>
    <row r="1079" spans="1:23" ht="22.5" customHeight="1">
      <c r="A1079" s="5">
        <v>1071</v>
      </c>
      <c r="B1079" s="2"/>
      <c r="C1079" s="2" t="s">
        <v>176</v>
      </c>
      <c r="D1079" s="1"/>
      <c r="E1079" s="5">
        <v>20</v>
      </c>
      <c r="F1079" s="1" t="s">
        <v>30</v>
      </c>
      <c r="G1079" s="44">
        <v>150</v>
      </c>
      <c r="H1079" s="191">
        <v>3000</v>
      </c>
      <c r="I1079" s="43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56"/>
      <c r="W1079" s="56"/>
    </row>
    <row r="1080" spans="1:23" ht="22.5" customHeight="1">
      <c r="A1080" s="5">
        <v>1072</v>
      </c>
      <c r="B1080" s="2"/>
      <c r="C1080" s="2" t="s">
        <v>153</v>
      </c>
      <c r="D1080" s="1"/>
      <c r="E1080" s="5">
        <v>14</v>
      </c>
      <c r="F1080" s="1" t="s">
        <v>154</v>
      </c>
      <c r="G1080" s="44">
        <v>2250</v>
      </c>
      <c r="H1080" s="191">
        <v>31500</v>
      </c>
      <c r="I1080" s="43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56"/>
      <c r="W1080" s="56"/>
    </row>
    <row r="1081" spans="1:23" ht="22.5" customHeight="1">
      <c r="A1081" s="5">
        <v>1073</v>
      </c>
      <c r="B1081" s="2"/>
      <c r="C1081" s="2" t="s">
        <v>177</v>
      </c>
      <c r="D1081" s="1"/>
      <c r="E1081" s="5">
        <v>15</v>
      </c>
      <c r="F1081" s="1" t="s">
        <v>147</v>
      </c>
      <c r="G1081" s="44">
        <v>580</v>
      </c>
      <c r="H1081" s="191">
        <v>8700</v>
      </c>
      <c r="I1081" s="43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56"/>
      <c r="W1081" s="56"/>
    </row>
    <row r="1082" spans="1:23" ht="22.5" customHeight="1">
      <c r="A1082" s="5">
        <v>1074</v>
      </c>
      <c r="B1082" s="2"/>
      <c r="C1082" s="2" t="s">
        <v>150</v>
      </c>
      <c r="D1082" s="1"/>
      <c r="E1082" s="5">
        <v>50</v>
      </c>
      <c r="F1082" s="1" t="s">
        <v>151</v>
      </c>
      <c r="G1082" s="44">
        <v>220</v>
      </c>
      <c r="H1082" s="191">
        <v>11000</v>
      </c>
      <c r="I1082" s="43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56"/>
      <c r="W1082" s="56"/>
    </row>
    <row r="1083" spans="1:23" ht="22.5" customHeight="1">
      <c r="A1083" s="5">
        <v>1075</v>
      </c>
      <c r="B1083" s="2"/>
      <c r="C1083" s="2" t="s">
        <v>149</v>
      </c>
      <c r="D1083" s="1"/>
      <c r="E1083" s="5">
        <v>15</v>
      </c>
      <c r="F1083" s="1" t="s">
        <v>147</v>
      </c>
      <c r="G1083" s="44">
        <v>1900</v>
      </c>
      <c r="H1083" s="191">
        <v>28500</v>
      </c>
      <c r="I1083" s="43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56"/>
      <c r="W1083" s="56"/>
    </row>
    <row r="1084" spans="1:23" ht="22.5" customHeight="1">
      <c r="A1084" s="5">
        <v>1076</v>
      </c>
      <c r="B1084" s="2"/>
      <c r="C1084" s="2" t="s">
        <v>148</v>
      </c>
      <c r="D1084" s="1"/>
      <c r="E1084" s="5">
        <v>15</v>
      </c>
      <c r="F1084" s="1" t="s">
        <v>147</v>
      </c>
      <c r="G1084" s="44">
        <v>250</v>
      </c>
      <c r="H1084" s="191">
        <v>3750</v>
      </c>
      <c r="I1084" s="43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56"/>
      <c r="W1084" s="56"/>
    </row>
    <row r="1085" spans="1:23" ht="22.5" customHeight="1">
      <c r="A1085" s="5">
        <v>1077</v>
      </c>
      <c r="B1085" s="2"/>
      <c r="C1085" s="2" t="s">
        <v>146</v>
      </c>
      <c r="D1085" s="1"/>
      <c r="E1085" s="5">
        <v>15</v>
      </c>
      <c r="F1085" s="1" t="s">
        <v>147</v>
      </c>
      <c r="G1085" s="44">
        <v>1950</v>
      </c>
      <c r="H1085" s="191">
        <v>29250</v>
      </c>
      <c r="I1085" s="43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56"/>
      <c r="W1085" s="56"/>
    </row>
    <row r="1086" spans="1:23" ht="22.5" customHeight="1">
      <c r="A1086" s="5">
        <v>1078</v>
      </c>
      <c r="B1086" s="2"/>
      <c r="C1086" s="2" t="s">
        <v>145</v>
      </c>
      <c r="D1086" s="1"/>
      <c r="E1086" s="5">
        <v>50</v>
      </c>
      <c r="F1086" s="1" t="s">
        <v>30</v>
      </c>
      <c r="G1086" s="44">
        <v>105</v>
      </c>
      <c r="H1086" s="191">
        <v>5250</v>
      </c>
      <c r="I1086" s="43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56"/>
      <c r="W1086" s="56"/>
    </row>
    <row r="1087" spans="1:23" ht="22.5" customHeight="1">
      <c r="A1087" s="5">
        <v>1079</v>
      </c>
      <c r="B1087" s="2"/>
      <c r="C1087" s="2" t="s">
        <v>178</v>
      </c>
      <c r="D1087" s="1"/>
      <c r="E1087" s="5">
        <v>50</v>
      </c>
      <c r="F1087" s="1" t="s">
        <v>43</v>
      </c>
      <c r="G1087" s="44">
        <v>60</v>
      </c>
      <c r="H1087" s="191">
        <v>3000</v>
      </c>
      <c r="I1087" s="43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56"/>
      <c r="W1087" s="56"/>
    </row>
    <row r="1088" spans="1:23" ht="22.5" customHeight="1">
      <c r="A1088" s="5">
        <v>1080</v>
      </c>
      <c r="B1088" s="2"/>
      <c r="C1088" s="2" t="s">
        <v>143</v>
      </c>
      <c r="D1088" s="1"/>
      <c r="E1088" s="5">
        <v>50</v>
      </c>
      <c r="F1088" s="1" t="s">
        <v>30</v>
      </c>
      <c r="G1088" s="44">
        <v>40</v>
      </c>
      <c r="H1088" s="191">
        <v>2000</v>
      </c>
      <c r="I1088" s="43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56"/>
      <c r="W1088" s="56"/>
    </row>
    <row r="1089" spans="1:23" ht="28.5" customHeight="1">
      <c r="A1089" s="5">
        <v>1081</v>
      </c>
      <c r="B1089" s="3" t="s">
        <v>141</v>
      </c>
      <c r="C1089" s="3" t="s">
        <v>473</v>
      </c>
      <c r="D1089" s="26" t="s">
        <v>24</v>
      </c>
      <c r="E1089" s="26"/>
      <c r="F1089" s="26"/>
      <c r="G1089" s="3"/>
      <c r="H1089" s="192">
        <v>400000</v>
      </c>
      <c r="I1089" s="3" t="s">
        <v>28</v>
      </c>
      <c r="J1089" s="39"/>
      <c r="K1089" s="39">
        <v>1</v>
      </c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56"/>
      <c r="W1089" s="56"/>
    </row>
    <row r="1090" spans="1:23" ht="22.5" customHeight="1">
      <c r="A1090" s="5">
        <v>1082</v>
      </c>
      <c r="B1090" s="2"/>
      <c r="C1090" s="2" t="s">
        <v>143</v>
      </c>
      <c r="D1090" s="1"/>
      <c r="E1090" s="5">
        <v>100</v>
      </c>
      <c r="F1090" s="1" t="s">
        <v>30</v>
      </c>
      <c r="G1090" s="44">
        <v>40</v>
      </c>
      <c r="H1090" s="191">
        <v>4000</v>
      </c>
      <c r="I1090" s="43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56"/>
      <c r="W1090" s="56"/>
    </row>
    <row r="1091" spans="1:23" ht="22.5" customHeight="1">
      <c r="A1091" s="5">
        <v>1083</v>
      </c>
      <c r="B1091" s="2"/>
      <c r="C1091" s="2" t="s">
        <v>144</v>
      </c>
      <c r="D1091" s="1"/>
      <c r="E1091" s="5">
        <v>100</v>
      </c>
      <c r="F1091" s="1" t="s">
        <v>43</v>
      </c>
      <c r="G1091" s="44">
        <v>60</v>
      </c>
      <c r="H1091" s="191">
        <v>6000</v>
      </c>
      <c r="I1091" s="43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56"/>
      <c r="W1091" s="56"/>
    </row>
    <row r="1092" spans="1:23" ht="22.5" customHeight="1">
      <c r="A1092" s="5">
        <v>1084</v>
      </c>
      <c r="B1092" s="2"/>
      <c r="C1092" s="2" t="s">
        <v>145</v>
      </c>
      <c r="D1092" s="1"/>
      <c r="E1092" s="5">
        <v>100</v>
      </c>
      <c r="F1092" s="1" t="s">
        <v>30</v>
      </c>
      <c r="G1092" s="44">
        <v>105</v>
      </c>
      <c r="H1092" s="191">
        <v>10500</v>
      </c>
      <c r="I1092" s="43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56"/>
      <c r="W1092" s="56"/>
    </row>
    <row r="1093" spans="1:23" ht="22.5" customHeight="1">
      <c r="A1093" s="5">
        <v>1085</v>
      </c>
      <c r="B1093" s="2"/>
      <c r="C1093" s="2" t="s">
        <v>146</v>
      </c>
      <c r="D1093" s="1"/>
      <c r="E1093" s="5">
        <v>60</v>
      </c>
      <c r="F1093" s="1" t="s">
        <v>147</v>
      </c>
      <c r="G1093" s="44">
        <v>1950</v>
      </c>
      <c r="H1093" s="191">
        <v>117000</v>
      </c>
      <c r="I1093" s="43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56"/>
      <c r="W1093" s="56"/>
    </row>
    <row r="1094" spans="1:23" ht="22.5" customHeight="1">
      <c r="A1094" s="5">
        <v>1086</v>
      </c>
      <c r="B1094" s="2"/>
      <c r="C1094" s="2" t="s">
        <v>148</v>
      </c>
      <c r="D1094" s="1"/>
      <c r="E1094" s="5">
        <v>42</v>
      </c>
      <c r="F1094" s="1" t="s">
        <v>147</v>
      </c>
      <c r="G1094" s="44">
        <v>250</v>
      </c>
      <c r="H1094" s="191">
        <v>10500</v>
      </c>
      <c r="I1094" s="43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56"/>
      <c r="W1094" s="56"/>
    </row>
    <row r="1095" spans="1:23" ht="22.5" customHeight="1">
      <c r="A1095" s="5">
        <v>1087</v>
      </c>
      <c r="B1095" s="2"/>
      <c r="C1095" s="2" t="s">
        <v>149</v>
      </c>
      <c r="D1095" s="1"/>
      <c r="E1095" s="5">
        <v>60</v>
      </c>
      <c r="F1095" s="1" t="s">
        <v>147</v>
      </c>
      <c r="G1095" s="44">
        <v>1900</v>
      </c>
      <c r="H1095" s="191">
        <v>114000</v>
      </c>
      <c r="I1095" s="43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56"/>
      <c r="W1095" s="56"/>
    </row>
    <row r="1096" spans="1:23" ht="22.5" customHeight="1">
      <c r="A1096" s="5">
        <v>1088</v>
      </c>
      <c r="B1096" s="2"/>
      <c r="C1096" s="2" t="s">
        <v>150</v>
      </c>
      <c r="D1096" s="1"/>
      <c r="E1096" s="5">
        <v>60</v>
      </c>
      <c r="F1096" s="1" t="s">
        <v>151</v>
      </c>
      <c r="G1096" s="44">
        <v>220</v>
      </c>
      <c r="H1096" s="191">
        <v>13200</v>
      </c>
      <c r="I1096" s="43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56"/>
      <c r="W1096" s="56"/>
    </row>
    <row r="1097" spans="1:23" ht="22.5" customHeight="1">
      <c r="A1097" s="5">
        <v>1089</v>
      </c>
      <c r="B1097" s="2"/>
      <c r="C1097" s="2" t="s">
        <v>152</v>
      </c>
      <c r="D1097" s="1"/>
      <c r="E1097" s="5">
        <v>60</v>
      </c>
      <c r="F1097" s="1" t="s">
        <v>147</v>
      </c>
      <c r="G1097" s="44">
        <v>580</v>
      </c>
      <c r="H1097" s="191">
        <v>34800</v>
      </c>
      <c r="I1097" s="43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56"/>
      <c r="W1097" s="56"/>
    </row>
    <row r="1098" spans="1:23" ht="22.5" customHeight="1">
      <c r="A1098" s="5">
        <v>1090</v>
      </c>
      <c r="B1098" s="2"/>
      <c r="C1098" s="2" t="s">
        <v>153</v>
      </c>
      <c r="D1098" s="1"/>
      <c r="E1098" s="5">
        <v>40</v>
      </c>
      <c r="F1098" s="1" t="s">
        <v>154</v>
      </c>
      <c r="G1098" s="44">
        <v>2250</v>
      </c>
      <c r="H1098" s="191">
        <v>90000</v>
      </c>
      <c r="I1098" s="43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56"/>
      <c r="W1098" s="56"/>
    </row>
    <row r="1099" spans="1:23" ht="31.5" customHeight="1">
      <c r="A1099" s="5">
        <v>1091</v>
      </c>
      <c r="B1099" s="3" t="s">
        <v>141</v>
      </c>
      <c r="C1099" s="3" t="s">
        <v>474</v>
      </c>
      <c r="D1099" s="26" t="s">
        <v>24</v>
      </c>
      <c r="E1099" s="26"/>
      <c r="F1099" s="26"/>
      <c r="G1099" s="3"/>
      <c r="H1099" s="192">
        <v>330000</v>
      </c>
      <c r="I1099" s="3" t="s">
        <v>28</v>
      </c>
      <c r="J1099" s="39">
        <v>1</v>
      </c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56"/>
      <c r="W1099" s="56"/>
    </row>
    <row r="1100" spans="1:23" ht="22.5" customHeight="1">
      <c r="A1100" s="5">
        <v>1092</v>
      </c>
      <c r="B1100" s="2"/>
      <c r="C1100" s="2" t="s">
        <v>172</v>
      </c>
      <c r="D1100" s="1"/>
      <c r="E1100" s="5">
        <v>100</v>
      </c>
      <c r="F1100" s="1" t="s">
        <v>30</v>
      </c>
      <c r="G1100" s="44">
        <v>250</v>
      </c>
      <c r="H1100" s="191">
        <v>25000</v>
      </c>
      <c r="I1100" s="43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56"/>
      <c r="W1100" s="56"/>
    </row>
    <row r="1101" spans="1:23" ht="22.5" customHeight="1">
      <c r="A1101" s="5">
        <v>1093</v>
      </c>
      <c r="B1101" s="2"/>
      <c r="C1101" s="2" t="s">
        <v>171</v>
      </c>
      <c r="D1101" s="1"/>
      <c r="E1101" s="5">
        <v>100</v>
      </c>
      <c r="F1101" s="1" t="s">
        <v>30</v>
      </c>
      <c r="G1101" s="44">
        <v>5</v>
      </c>
      <c r="H1101" s="191">
        <v>500</v>
      </c>
      <c r="I1101" s="43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56"/>
      <c r="W1101" s="56"/>
    </row>
    <row r="1102" spans="1:23" ht="22.5" customHeight="1">
      <c r="A1102" s="5">
        <v>1094</v>
      </c>
      <c r="B1102" s="2"/>
      <c r="C1102" s="2" t="s">
        <v>173</v>
      </c>
      <c r="D1102" s="1"/>
      <c r="E1102" s="5">
        <v>100</v>
      </c>
      <c r="F1102" s="1" t="s">
        <v>30</v>
      </c>
      <c r="G1102" s="44">
        <v>500</v>
      </c>
      <c r="H1102" s="191">
        <v>50000</v>
      </c>
      <c r="I1102" s="43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56"/>
      <c r="W1102" s="56"/>
    </row>
    <row r="1103" spans="1:23" ht="22.5" customHeight="1">
      <c r="A1103" s="5">
        <v>1095</v>
      </c>
      <c r="B1103" s="2"/>
      <c r="C1103" s="2" t="s">
        <v>169</v>
      </c>
      <c r="D1103" s="1"/>
      <c r="E1103" s="5">
        <v>100</v>
      </c>
      <c r="F1103" s="1" t="s">
        <v>30</v>
      </c>
      <c r="G1103" s="44">
        <v>1.5</v>
      </c>
      <c r="H1103" s="191">
        <v>150</v>
      </c>
      <c r="I1103" s="43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56"/>
      <c r="W1103" s="56"/>
    </row>
    <row r="1104" spans="1:23" ht="22.5" customHeight="1">
      <c r="A1104" s="5">
        <v>1096</v>
      </c>
      <c r="B1104" s="2"/>
      <c r="C1104" s="2" t="s">
        <v>174</v>
      </c>
      <c r="D1104" s="1"/>
      <c r="E1104" s="5">
        <v>100</v>
      </c>
      <c r="F1104" s="1" t="s">
        <v>30</v>
      </c>
      <c r="G1104" s="44">
        <v>500</v>
      </c>
      <c r="H1104" s="191">
        <v>50000</v>
      </c>
      <c r="I1104" s="43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56"/>
      <c r="W1104" s="56"/>
    </row>
    <row r="1105" spans="1:23" ht="22.5" customHeight="1">
      <c r="A1105" s="5">
        <v>1097</v>
      </c>
      <c r="B1105" s="2"/>
      <c r="C1105" s="2" t="s">
        <v>167</v>
      </c>
      <c r="D1105" s="1"/>
      <c r="E1105" s="5">
        <v>100</v>
      </c>
      <c r="F1105" s="1" t="s">
        <v>30</v>
      </c>
      <c r="G1105" s="44">
        <v>140</v>
      </c>
      <c r="H1105" s="191">
        <v>14000</v>
      </c>
      <c r="I1105" s="43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56"/>
      <c r="W1105" s="56"/>
    </row>
    <row r="1106" spans="1:23" ht="22.5" customHeight="1">
      <c r="A1106" s="5">
        <v>1098</v>
      </c>
      <c r="B1106" s="2"/>
      <c r="C1106" s="2" t="s">
        <v>166</v>
      </c>
      <c r="D1106" s="1"/>
      <c r="E1106" s="5">
        <v>100</v>
      </c>
      <c r="F1106" s="1" t="s">
        <v>36</v>
      </c>
      <c r="G1106" s="44">
        <v>325</v>
      </c>
      <c r="H1106" s="191">
        <v>32500</v>
      </c>
      <c r="I1106" s="43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56"/>
      <c r="W1106" s="56"/>
    </row>
    <row r="1107" spans="1:23" ht="22.5" customHeight="1">
      <c r="A1107" s="5">
        <v>1099</v>
      </c>
      <c r="B1107" s="2"/>
      <c r="C1107" s="2" t="s">
        <v>165</v>
      </c>
      <c r="D1107" s="1"/>
      <c r="E1107" s="5">
        <v>50</v>
      </c>
      <c r="F1107" s="1" t="s">
        <v>30</v>
      </c>
      <c r="G1107" s="44">
        <v>120</v>
      </c>
      <c r="H1107" s="191">
        <v>6000</v>
      </c>
      <c r="I1107" s="43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56"/>
      <c r="W1107" s="56"/>
    </row>
    <row r="1108" spans="1:23" ht="22.5" customHeight="1">
      <c r="A1108" s="5">
        <v>1100</v>
      </c>
      <c r="B1108" s="2"/>
      <c r="C1108" s="2" t="s">
        <v>164</v>
      </c>
      <c r="D1108" s="1"/>
      <c r="E1108" s="5">
        <v>50</v>
      </c>
      <c r="F1108" s="1" t="s">
        <v>43</v>
      </c>
      <c r="G1108" s="44">
        <v>130</v>
      </c>
      <c r="H1108" s="191">
        <v>6500</v>
      </c>
      <c r="I1108" s="43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56"/>
      <c r="W1108" s="56"/>
    </row>
    <row r="1109" spans="1:23" ht="22.5" customHeight="1">
      <c r="A1109" s="5">
        <v>1101</v>
      </c>
      <c r="B1109" s="2"/>
      <c r="C1109" s="2" t="s">
        <v>162</v>
      </c>
      <c r="D1109" s="1"/>
      <c r="E1109" s="5">
        <v>12</v>
      </c>
      <c r="F1109" s="1" t="s">
        <v>45</v>
      </c>
      <c r="G1109" s="44">
        <v>3600</v>
      </c>
      <c r="H1109" s="191">
        <v>43200</v>
      </c>
      <c r="I1109" s="43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56"/>
      <c r="W1109" s="56"/>
    </row>
    <row r="1110" spans="1:23" ht="22.5" customHeight="1">
      <c r="A1110" s="5">
        <v>1102</v>
      </c>
      <c r="B1110" s="2"/>
      <c r="C1110" s="2" t="s">
        <v>161</v>
      </c>
      <c r="D1110" s="1"/>
      <c r="E1110" s="5">
        <v>20</v>
      </c>
      <c r="F1110" s="1" t="s">
        <v>45</v>
      </c>
      <c r="G1110" s="44">
        <v>450</v>
      </c>
      <c r="H1110" s="191">
        <v>9000</v>
      </c>
      <c r="I1110" s="43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56"/>
      <c r="W1110" s="56"/>
    </row>
    <row r="1111" spans="1:23" ht="22.5" customHeight="1">
      <c r="A1111" s="5">
        <v>1103</v>
      </c>
      <c r="B1111" s="2"/>
      <c r="C1111" s="2" t="s">
        <v>160</v>
      </c>
      <c r="D1111" s="1"/>
      <c r="E1111" s="5">
        <v>22</v>
      </c>
      <c r="F1111" s="1" t="s">
        <v>30</v>
      </c>
      <c r="G1111" s="44">
        <v>100</v>
      </c>
      <c r="H1111" s="191">
        <v>2200</v>
      </c>
      <c r="I1111" s="43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56"/>
      <c r="W1111" s="56"/>
    </row>
    <row r="1112" spans="1:23" ht="22.5" customHeight="1">
      <c r="A1112" s="5">
        <v>1104</v>
      </c>
      <c r="B1112" s="2"/>
      <c r="C1112" s="2" t="s">
        <v>175</v>
      </c>
      <c r="D1112" s="1"/>
      <c r="E1112" s="5">
        <v>40</v>
      </c>
      <c r="F1112" s="1" t="s">
        <v>30</v>
      </c>
      <c r="G1112" s="44">
        <v>60</v>
      </c>
      <c r="H1112" s="191">
        <v>2400</v>
      </c>
      <c r="I1112" s="43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56"/>
      <c r="W1112" s="56"/>
    </row>
    <row r="1113" spans="1:23" ht="22.5" customHeight="1">
      <c r="A1113" s="5">
        <v>1105</v>
      </c>
      <c r="B1113" s="2"/>
      <c r="C1113" s="2" t="s">
        <v>158</v>
      </c>
      <c r="D1113" s="1"/>
      <c r="E1113" s="5">
        <v>20</v>
      </c>
      <c r="F1113" s="1" t="s">
        <v>156</v>
      </c>
      <c r="G1113" s="44">
        <v>250</v>
      </c>
      <c r="H1113" s="191">
        <v>5000</v>
      </c>
      <c r="I1113" s="43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56"/>
      <c r="W1113" s="56"/>
    </row>
    <row r="1114" spans="1:23" ht="22.5" customHeight="1">
      <c r="A1114" s="5">
        <v>1106</v>
      </c>
      <c r="B1114" s="2"/>
      <c r="C1114" s="2" t="s">
        <v>157</v>
      </c>
      <c r="D1114" s="1"/>
      <c r="E1114" s="5">
        <v>20</v>
      </c>
      <c r="F1114" s="1" t="s">
        <v>43</v>
      </c>
      <c r="G1114" s="44">
        <v>110</v>
      </c>
      <c r="H1114" s="191">
        <v>2200</v>
      </c>
      <c r="I1114" s="43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56"/>
      <c r="W1114" s="56"/>
    </row>
    <row r="1115" spans="1:23" ht="22.5" customHeight="1">
      <c r="A1115" s="5">
        <v>1107</v>
      </c>
      <c r="B1115" s="2"/>
      <c r="C1115" s="2" t="s">
        <v>155</v>
      </c>
      <c r="D1115" s="1"/>
      <c r="E1115" s="5">
        <v>20</v>
      </c>
      <c r="F1115" s="1" t="s">
        <v>156</v>
      </c>
      <c r="G1115" s="44">
        <v>225</v>
      </c>
      <c r="H1115" s="191">
        <v>4500</v>
      </c>
      <c r="I1115" s="43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56"/>
      <c r="W1115" s="56"/>
    </row>
    <row r="1116" spans="1:23" ht="22.5" customHeight="1">
      <c r="A1116" s="5">
        <v>1108</v>
      </c>
      <c r="B1116" s="2"/>
      <c r="C1116" s="2" t="s">
        <v>176</v>
      </c>
      <c r="D1116" s="1"/>
      <c r="E1116" s="5">
        <v>20</v>
      </c>
      <c r="F1116" s="1" t="s">
        <v>30</v>
      </c>
      <c r="G1116" s="44">
        <v>150</v>
      </c>
      <c r="H1116" s="191">
        <v>3000</v>
      </c>
      <c r="I1116" s="43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56"/>
      <c r="W1116" s="56"/>
    </row>
    <row r="1117" spans="1:23" ht="22.5" customHeight="1">
      <c r="A1117" s="5">
        <v>1109</v>
      </c>
      <c r="B1117" s="2"/>
      <c r="C1117" s="2" t="s">
        <v>153</v>
      </c>
      <c r="D1117" s="1"/>
      <c r="E1117" s="5">
        <v>10</v>
      </c>
      <c r="F1117" s="1" t="s">
        <v>154</v>
      </c>
      <c r="G1117" s="44">
        <v>2250</v>
      </c>
      <c r="H1117" s="191">
        <v>22500</v>
      </c>
      <c r="I1117" s="43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56"/>
      <c r="W1117" s="56"/>
    </row>
    <row r="1118" spans="1:23" ht="22.5" customHeight="1">
      <c r="A1118" s="5">
        <v>1110</v>
      </c>
      <c r="B1118" s="2"/>
      <c r="C1118" s="2" t="s">
        <v>177</v>
      </c>
      <c r="D1118" s="1"/>
      <c r="E1118" s="5">
        <v>10</v>
      </c>
      <c r="F1118" s="1" t="s">
        <v>147</v>
      </c>
      <c r="G1118" s="44">
        <v>580</v>
      </c>
      <c r="H1118" s="191">
        <v>5800</v>
      </c>
      <c r="I1118" s="43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56"/>
      <c r="W1118" s="56"/>
    </row>
    <row r="1119" spans="1:23" ht="22.5" customHeight="1">
      <c r="A1119" s="5">
        <v>1111</v>
      </c>
      <c r="B1119" s="2"/>
      <c r="C1119" s="2" t="s">
        <v>150</v>
      </c>
      <c r="D1119" s="1"/>
      <c r="E1119" s="5">
        <v>11</v>
      </c>
      <c r="F1119" s="1" t="s">
        <v>151</v>
      </c>
      <c r="G1119" s="44">
        <v>220</v>
      </c>
      <c r="H1119" s="191">
        <v>2420</v>
      </c>
      <c r="I1119" s="43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56"/>
      <c r="W1119" s="56"/>
    </row>
    <row r="1120" spans="1:23" ht="22.5" customHeight="1">
      <c r="A1120" s="5">
        <v>1112</v>
      </c>
      <c r="B1120" s="2"/>
      <c r="C1120" s="2" t="s">
        <v>149</v>
      </c>
      <c r="D1120" s="1"/>
      <c r="E1120" s="5">
        <v>10</v>
      </c>
      <c r="F1120" s="1" t="s">
        <v>147</v>
      </c>
      <c r="G1120" s="44">
        <v>1900</v>
      </c>
      <c r="H1120" s="191">
        <v>19000</v>
      </c>
      <c r="I1120" s="43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56"/>
      <c r="W1120" s="56"/>
    </row>
    <row r="1121" spans="1:23" ht="22.5" customHeight="1">
      <c r="A1121" s="5">
        <v>1113</v>
      </c>
      <c r="B1121" s="2"/>
      <c r="C1121" s="2" t="s">
        <v>148</v>
      </c>
      <c r="D1121" s="1"/>
      <c r="E1121" s="5">
        <v>10</v>
      </c>
      <c r="F1121" s="1" t="s">
        <v>147</v>
      </c>
      <c r="G1121" s="44">
        <v>250</v>
      </c>
      <c r="H1121" s="191">
        <v>2500</v>
      </c>
      <c r="I1121" s="43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56"/>
      <c r="W1121" s="56"/>
    </row>
    <row r="1122" spans="1:23" ht="22.5" customHeight="1">
      <c r="A1122" s="5">
        <v>1114</v>
      </c>
      <c r="B1122" s="2"/>
      <c r="C1122" s="2" t="s">
        <v>146</v>
      </c>
      <c r="D1122" s="1"/>
      <c r="E1122" s="5">
        <v>10</v>
      </c>
      <c r="F1122" s="1" t="s">
        <v>147</v>
      </c>
      <c r="G1122" s="44">
        <v>1950</v>
      </c>
      <c r="H1122" s="191">
        <v>19500</v>
      </c>
      <c r="I1122" s="43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56"/>
      <c r="W1122" s="56"/>
    </row>
    <row r="1123" spans="1:23" ht="22.5" customHeight="1">
      <c r="A1123" s="5">
        <v>1115</v>
      </c>
      <c r="B1123" s="2"/>
      <c r="C1123" s="2" t="s">
        <v>145</v>
      </c>
      <c r="D1123" s="1"/>
      <c r="E1123" s="5">
        <v>10</v>
      </c>
      <c r="F1123" s="1" t="s">
        <v>30</v>
      </c>
      <c r="G1123" s="44">
        <v>105</v>
      </c>
      <c r="H1123" s="191">
        <v>1050</v>
      </c>
      <c r="I1123" s="43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56"/>
      <c r="W1123" s="56"/>
    </row>
    <row r="1124" spans="1:23" ht="22.5" customHeight="1">
      <c r="A1124" s="5">
        <v>1116</v>
      </c>
      <c r="B1124" s="2"/>
      <c r="C1124" s="2" t="s">
        <v>178</v>
      </c>
      <c r="D1124" s="1"/>
      <c r="E1124" s="5">
        <v>10</v>
      </c>
      <c r="F1124" s="1" t="s">
        <v>43</v>
      </c>
      <c r="G1124" s="44">
        <v>60</v>
      </c>
      <c r="H1124" s="191">
        <v>600</v>
      </c>
      <c r="I1124" s="43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56"/>
      <c r="W1124" s="56"/>
    </row>
    <row r="1125" spans="1:23" ht="22.5" customHeight="1">
      <c r="A1125" s="5">
        <v>1117</v>
      </c>
      <c r="B1125" s="2"/>
      <c r="C1125" s="2" t="s">
        <v>143</v>
      </c>
      <c r="D1125" s="1"/>
      <c r="E1125" s="5">
        <v>12</v>
      </c>
      <c r="F1125" s="1" t="s">
        <v>30</v>
      </c>
      <c r="G1125" s="44">
        <v>40</v>
      </c>
      <c r="H1125" s="191">
        <v>480</v>
      </c>
      <c r="I1125" s="43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56"/>
      <c r="W1125" s="56"/>
    </row>
    <row r="1126" spans="1:23" ht="28.5" customHeight="1">
      <c r="A1126" s="5">
        <v>1118</v>
      </c>
      <c r="B1126" s="26" t="s">
        <v>141</v>
      </c>
      <c r="C1126" s="216" t="s">
        <v>526</v>
      </c>
      <c r="D1126" s="26" t="s">
        <v>347</v>
      </c>
      <c r="E1126" s="26"/>
      <c r="F1126" s="26"/>
      <c r="G1126" s="26"/>
      <c r="H1126" s="217">
        <v>10000</v>
      </c>
      <c r="I1126" s="26" t="s">
        <v>28</v>
      </c>
      <c r="J1126" s="26"/>
      <c r="K1126" s="26"/>
      <c r="L1126" s="26"/>
      <c r="M1126" s="26"/>
      <c r="N1126" s="26"/>
      <c r="O1126" s="26"/>
      <c r="P1126" s="26"/>
      <c r="Q1126" s="26"/>
      <c r="R1126" s="26"/>
      <c r="S1126" s="26">
        <v>1</v>
      </c>
      <c r="T1126" s="26"/>
      <c r="U1126" s="26"/>
      <c r="V1126" s="56"/>
      <c r="W1126" s="56"/>
    </row>
    <row r="1127" spans="1:23" ht="22.5" customHeight="1">
      <c r="A1127" s="5">
        <v>1119</v>
      </c>
      <c r="B1127" s="2"/>
      <c r="C1127" s="2" t="s">
        <v>175</v>
      </c>
      <c r="D1127" s="1"/>
      <c r="E1127" s="5">
        <v>25</v>
      </c>
      <c r="F1127" s="1" t="s">
        <v>30</v>
      </c>
      <c r="G1127" s="44">
        <v>60</v>
      </c>
      <c r="H1127" s="191">
        <v>1500</v>
      </c>
      <c r="I1127" s="43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56"/>
      <c r="W1127" s="56"/>
    </row>
    <row r="1128" spans="1:23" ht="22.5" customHeight="1">
      <c r="A1128" s="5">
        <v>1120</v>
      </c>
      <c r="B1128" s="2"/>
      <c r="C1128" s="2" t="s">
        <v>158</v>
      </c>
      <c r="D1128" s="1"/>
      <c r="E1128" s="5">
        <v>10</v>
      </c>
      <c r="F1128" s="1" t="s">
        <v>527</v>
      </c>
      <c r="G1128" s="44">
        <v>250</v>
      </c>
      <c r="H1128" s="191">
        <v>2500</v>
      </c>
      <c r="I1128" s="43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56"/>
      <c r="W1128" s="56"/>
    </row>
    <row r="1129" spans="1:23" ht="22.5" customHeight="1">
      <c r="A1129" s="5">
        <v>1121</v>
      </c>
      <c r="B1129" s="2"/>
      <c r="C1129" s="2" t="s">
        <v>157</v>
      </c>
      <c r="D1129" s="1"/>
      <c r="E1129" s="5">
        <v>15</v>
      </c>
      <c r="F1129" s="1" t="s">
        <v>75</v>
      </c>
      <c r="G1129" s="44">
        <v>110</v>
      </c>
      <c r="H1129" s="191">
        <v>1650</v>
      </c>
      <c r="I1129" s="43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56"/>
      <c r="W1129" s="56"/>
    </row>
    <row r="1130" spans="1:23" ht="22.5" customHeight="1">
      <c r="A1130" s="5">
        <v>1122</v>
      </c>
      <c r="B1130" s="2"/>
      <c r="C1130" s="2" t="s">
        <v>155</v>
      </c>
      <c r="D1130" s="1"/>
      <c r="E1130" s="5">
        <v>16</v>
      </c>
      <c r="F1130" s="1" t="s">
        <v>527</v>
      </c>
      <c r="G1130" s="44">
        <v>225</v>
      </c>
      <c r="H1130" s="191">
        <v>3600</v>
      </c>
      <c r="I1130" s="43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56"/>
      <c r="W1130" s="56"/>
    </row>
    <row r="1131" spans="1:23" ht="22.5" customHeight="1">
      <c r="A1131" s="5">
        <v>1123</v>
      </c>
      <c r="B1131" s="2"/>
      <c r="C1131" s="2" t="s">
        <v>176</v>
      </c>
      <c r="D1131" s="1"/>
      <c r="E1131" s="5">
        <v>5</v>
      </c>
      <c r="F1131" s="1" t="s">
        <v>30</v>
      </c>
      <c r="G1131" s="44">
        <v>150</v>
      </c>
      <c r="H1131" s="191">
        <v>750</v>
      </c>
      <c r="I1131" s="43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56"/>
      <c r="W1131" s="56"/>
    </row>
    <row r="1132" spans="1:23" ht="29.25" customHeight="1">
      <c r="A1132" s="5">
        <v>1124</v>
      </c>
      <c r="B1132" s="26" t="s">
        <v>141</v>
      </c>
      <c r="C1132" s="216" t="s">
        <v>528</v>
      </c>
      <c r="D1132" s="26" t="s">
        <v>347</v>
      </c>
      <c r="E1132" s="26"/>
      <c r="F1132" s="26"/>
      <c r="G1132" s="26"/>
      <c r="H1132" s="217">
        <v>61400</v>
      </c>
      <c r="I1132" s="26" t="s">
        <v>28</v>
      </c>
      <c r="J1132" s="26"/>
      <c r="K1132" s="26"/>
      <c r="L1132" s="26"/>
      <c r="M1132" s="26"/>
      <c r="N1132" s="26"/>
      <c r="O1132" s="26"/>
      <c r="P1132" s="26"/>
      <c r="Q1132" s="26"/>
      <c r="R1132" s="26"/>
      <c r="S1132" s="26">
        <v>1</v>
      </c>
      <c r="T1132" s="26"/>
      <c r="U1132" s="26"/>
      <c r="V1132" s="56"/>
      <c r="W1132" s="56"/>
    </row>
    <row r="1133" spans="1:23" ht="22.5" customHeight="1">
      <c r="A1133" s="5">
        <v>1125</v>
      </c>
      <c r="B1133" s="2"/>
      <c r="C1133" s="2" t="s">
        <v>149</v>
      </c>
      <c r="D1133" s="1"/>
      <c r="E1133" s="5">
        <v>15</v>
      </c>
      <c r="F1133" s="1" t="s">
        <v>147</v>
      </c>
      <c r="G1133" s="44">
        <v>1900</v>
      </c>
      <c r="H1133" s="191">
        <v>28500</v>
      </c>
      <c r="I1133" s="43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56"/>
      <c r="W1133" s="56"/>
    </row>
    <row r="1134" spans="1:23" ht="22.5" customHeight="1">
      <c r="A1134" s="5">
        <v>1126</v>
      </c>
      <c r="B1134" s="2"/>
      <c r="C1134" s="2" t="s">
        <v>148</v>
      </c>
      <c r="D1134" s="1"/>
      <c r="E1134" s="5">
        <v>8</v>
      </c>
      <c r="F1134" s="1" t="s">
        <v>147</v>
      </c>
      <c r="G1134" s="44">
        <v>250</v>
      </c>
      <c r="H1134" s="191">
        <v>2000</v>
      </c>
      <c r="I1134" s="43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56"/>
      <c r="W1134" s="56"/>
    </row>
    <row r="1135" spans="1:23" ht="22.5" customHeight="1">
      <c r="A1135" s="5">
        <v>1127</v>
      </c>
      <c r="B1135" s="2"/>
      <c r="C1135" s="2" t="s">
        <v>146</v>
      </c>
      <c r="D1135" s="1"/>
      <c r="E1135" s="5">
        <v>15</v>
      </c>
      <c r="F1135" s="1" t="s">
        <v>147</v>
      </c>
      <c r="G1135" s="44">
        <v>1950</v>
      </c>
      <c r="H1135" s="191">
        <v>29250</v>
      </c>
      <c r="I1135" s="43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56"/>
      <c r="W1135" s="56"/>
    </row>
    <row r="1136" spans="1:23" ht="22.5" customHeight="1">
      <c r="A1136" s="5">
        <v>1128</v>
      </c>
      <c r="B1136" s="2"/>
      <c r="C1136" s="2" t="s">
        <v>145</v>
      </c>
      <c r="D1136" s="1"/>
      <c r="E1136" s="5">
        <v>10</v>
      </c>
      <c r="F1136" s="1" t="s">
        <v>30</v>
      </c>
      <c r="G1136" s="44">
        <v>105</v>
      </c>
      <c r="H1136" s="191">
        <v>1050</v>
      </c>
      <c r="I1136" s="43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56"/>
      <c r="W1136" s="56"/>
    </row>
    <row r="1137" spans="1:23" ht="22.5" customHeight="1">
      <c r="A1137" s="5">
        <v>1129</v>
      </c>
      <c r="B1137" s="2"/>
      <c r="C1137" s="2" t="s">
        <v>143</v>
      </c>
      <c r="D1137" s="1"/>
      <c r="E1137" s="5">
        <v>15</v>
      </c>
      <c r="F1137" s="1" t="s">
        <v>30</v>
      </c>
      <c r="G1137" s="44">
        <v>40</v>
      </c>
      <c r="H1137" s="191">
        <v>600</v>
      </c>
      <c r="I1137" s="43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56"/>
      <c r="W1137" s="56"/>
    </row>
    <row r="1138" spans="1:23" ht="22.5" customHeight="1">
      <c r="A1138" s="5">
        <v>1130</v>
      </c>
      <c r="B1138" s="26" t="s">
        <v>179</v>
      </c>
      <c r="C1138" s="216" t="s">
        <v>357</v>
      </c>
      <c r="D1138" s="26" t="s">
        <v>352</v>
      </c>
      <c r="E1138" s="26"/>
      <c r="F1138" s="26"/>
      <c r="G1138" s="26"/>
      <c r="H1138" s="217">
        <v>40000</v>
      </c>
      <c r="I1138" s="26" t="s">
        <v>28</v>
      </c>
      <c r="J1138" s="26"/>
      <c r="K1138" s="26"/>
      <c r="L1138" s="26"/>
      <c r="M1138" s="26"/>
      <c r="N1138" s="26"/>
      <c r="O1138" s="26"/>
      <c r="P1138" s="26"/>
      <c r="Q1138" s="26">
        <v>1</v>
      </c>
      <c r="R1138" s="26"/>
      <c r="S1138" s="26"/>
      <c r="T1138" s="26"/>
      <c r="U1138" s="26"/>
      <c r="V1138" s="56"/>
      <c r="W1138" s="56"/>
    </row>
    <row r="1139" spans="1:23" ht="22.5" customHeight="1">
      <c r="A1139" s="5">
        <v>1131</v>
      </c>
      <c r="B1139" s="2"/>
      <c r="C1139" s="2" t="s">
        <v>172</v>
      </c>
      <c r="D1139" s="1"/>
      <c r="E1139" s="5">
        <v>12</v>
      </c>
      <c r="F1139" s="1" t="s">
        <v>30</v>
      </c>
      <c r="G1139" s="44">
        <v>250</v>
      </c>
      <c r="H1139" s="191">
        <v>3000</v>
      </c>
      <c r="I1139" s="43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56"/>
      <c r="W1139" s="56"/>
    </row>
    <row r="1140" spans="1:23" ht="22.5" customHeight="1">
      <c r="A1140" s="5">
        <v>1132</v>
      </c>
      <c r="B1140" s="2"/>
      <c r="C1140" s="2" t="s">
        <v>542</v>
      </c>
      <c r="D1140" s="1"/>
      <c r="E1140" s="5">
        <v>12</v>
      </c>
      <c r="F1140" s="1" t="s">
        <v>30</v>
      </c>
      <c r="G1140" s="44">
        <v>251</v>
      </c>
      <c r="H1140" s="191">
        <v>3012</v>
      </c>
      <c r="I1140" s="43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56"/>
      <c r="W1140" s="56"/>
    </row>
    <row r="1141" spans="1:23" ht="22.5" customHeight="1">
      <c r="A1141" s="5">
        <v>1133</v>
      </c>
      <c r="B1141" s="2"/>
      <c r="C1141" s="2" t="s">
        <v>145</v>
      </c>
      <c r="D1141" s="1"/>
      <c r="E1141" s="5">
        <v>5</v>
      </c>
      <c r="F1141" s="1" t="s">
        <v>30</v>
      </c>
      <c r="G1141" s="44">
        <v>252</v>
      </c>
      <c r="H1141" s="191">
        <v>1260</v>
      </c>
      <c r="I1141" s="43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56"/>
      <c r="W1141" s="56"/>
    </row>
    <row r="1142" spans="1:23" ht="22.5" customHeight="1">
      <c r="A1142" s="5">
        <v>1134</v>
      </c>
      <c r="B1142" s="2"/>
      <c r="C1142" s="2" t="s">
        <v>165</v>
      </c>
      <c r="D1142" s="1"/>
      <c r="E1142" s="5">
        <v>5</v>
      </c>
      <c r="F1142" s="1" t="s">
        <v>30</v>
      </c>
      <c r="G1142" s="44">
        <v>120</v>
      </c>
      <c r="H1142" s="191">
        <v>600</v>
      </c>
      <c r="I1142" s="43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56"/>
      <c r="W1142" s="56"/>
    </row>
    <row r="1143" spans="1:23" ht="22.5" customHeight="1">
      <c r="A1143" s="5">
        <v>1135</v>
      </c>
      <c r="B1143" s="2"/>
      <c r="C1143" s="2" t="s">
        <v>164</v>
      </c>
      <c r="D1143" s="1"/>
      <c r="E1143" s="5">
        <v>5</v>
      </c>
      <c r="F1143" s="1" t="s">
        <v>543</v>
      </c>
      <c r="G1143" s="44">
        <v>130</v>
      </c>
      <c r="H1143" s="191">
        <v>650</v>
      </c>
      <c r="I1143" s="43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56"/>
      <c r="W1143" s="56"/>
    </row>
    <row r="1144" spans="1:23" ht="22.5" customHeight="1">
      <c r="A1144" s="5">
        <v>1136</v>
      </c>
      <c r="B1144" s="2"/>
      <c r="C1144" s="2" t="s">
        <v>162</v>
      </c>
      <c r="D1144" s="1"/>
      <c r="E1144" s="5">
        <v>3</v>
      </c>
      <c r="F1144" s="1" t="s">
        <v>54</v>
      </c>
      <c r="G1144" s="44">
        <v>3600</v>
      </c>
      <c r="H1144" s="191">
        <v>10800</v>
      </c>
      <c r="I1144" s="43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56"/>
      <c r="W1144" s="56"/>
    </row>
    <row r="1145" spans="1:23" ht="22.5" customHeight="1">
      <c r="A1145" s="5">
        <v>1137</v>
      </c>
      <c r="B1145" s="2"/>
      <c r="C1145" s="2" t="s">
        <v>161</v>
      </c>
      <c r="D1145" s="1"/>
      <c r="E1145" s="5">
        <v>4</v>
      </c>
      <c r="F1145" s="1" t="s">
        <v>54</v>
      </c>
      <c r="G1145" s="44">
        <v>450</v>
      </c>
      <c r="H1145" s="191">
        <v>1800</v>
      </c>
      <c r="I1145" s="43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56"/>
      <c r="W1145" s="56"/>
    </row>
    <row r="1146" spans="1:23" ht="22.5" customHeight="1">
      <c r="A1146" s="5">
        <v>1138</v>
      </c>
      <c r="B1146" s="2"/>
      <c r="C1146" s="2" t="s">
        <v>160</v>
      </c>
      <c r="D1146" s="1"/>
      <c r="E1146" s="5">
        <v>7</v>
      </c>
      <c r="F1146" s="1" t="s">
        <v>30</v>
      </c>
      <c r="G1146" s="44">
        <v>100</v>
      </c>
      <c r="H1146" s="191">
        <v>700</v>
      </c>
      <c r="I1146" s="43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56"/>
      <c r="W1146" s="56"/>
    </row>
    <row r="1147" spans="1:23" ht="22.5" customHeight="1">
      <c r="A1147" s="5">
        <v>1139</v>
      </c>
      <c r="B1147" s="2"/>
      <c r="C1147" s="2" t="s">
        <v>175</v>
      </c>
      <c r="D1147" s="1"/>
      <c r="E1147" s="5">
        <v>24</v>
      </c>
      <c r="F1147" s="1" t="s">
        <v>30</v>
      </c>
      <c r="G1147" s="44">
        <v>60</v>
      </c>
      <c r="H1147" s="191">
        <v>1440</v>
      </c>
      <c r="I1147" s="43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56"/>
      <c r="W1147" s="56"/>
    </row>
    <row r="1148" spans="1:23" ht="22.5" customHeight="1">
      <c r="A1148" s="5">
        <v>1140</v>
      </c>
      <c r="B1148" s="2"/>
      <c r="C1148" s="2" t="s">
        <v>158</v>
      </c>
      <c r="D1148" s="1"/>
      <c r="E1148" s="5">
        <v>4</v>
      </c>
      <c r="F1148" s="1" t="s">
        <v>527</v>
      </c>
      <c r="G1148" s="44">
        <v>250</v>
      </c>
      <c r="H1148" s="191">
        <v>1000</v>
      </c>
      <c r="I1148" s="43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56"/>
      <c r="W1148" s="56"/>
    </row>
    <row r="1149" spans="1:23" ht="22.5" customHeight="1">
      <c r="A1149" s="5">
        <v>1141</v>
      </c>
      <c r="B1149" s="2"/>
      <c r="C1149" s="2" t="s">
        <v>544</v>
      </c>
      <c r="D1149" s="1"/>
      <c r="E1149" s="5">
        <v>2</v>
      </c>
      <c r="F1149" s="1" t="s">
        <v>75</v>
      </c>
      <c r="G1149" s="44">
        <v>62.5</v>
      </c>
      <c r="H1149" s="191">
        <v>125</v>
      </c>
      <c r="I1149" s="43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56"/>
      <c r="W1149" s="56"/>
    </row>
    <row r="1150" spans="1:23" ht="22.5" customHeight="1">
      <c r="A1150" s="5">
        <v>1142</v>
      </c>
      <c r="B1150" s="2"/>
      <c r="C1150" s="2" t="s">
        <v>157</v>
      </c>
      <c r="D1150" s="1"/>
      <c r="E1150" s="5">
        <v>4</v>
      </c>
      <c r="F1150" s="1" t="s">
        <v>75</v>
      </c>
      <c r="G1150" s="44">
        <v>110</v>
      </c>
      <c r="H1150" s="191">
        <v>440</v>
      </c>
      <c r="I1150" s="43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56"/>
      <c r="W1150" s="56"/>
    </row>
    <row r="1151" spans="1:23" ht="22.5" customHeight="1">
      <c r="A1151" s="5">
        <v>1143</v>
      </c>
      <c r="B1151" s="2"/>
      <c r="C1151" s="2" t="s">
        <v>155</v>
      </c>
      <c r="D1151" s="1"/>
      <c r="E1151" s="5">
        <v>6</v>
      </c>
      <c r="F1151" s="1" t="s">
        <v>527</v>
      </c>
      <c r="G1151" s="44">
        <v>225</v>
      </c>
      <c r="H1151" s="191">
        <v>1350</v>
      </c>
      <c r="I1151" s="43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56"/>
      <c r="W1151" s="56"/>
    </row>
    <row r="1152" spans="1:23" ht="22.5" customHeight="1">
      <c r="A1152" s="5">
        <v>1144</v>
      </c>
      <c r="B1152" s="2"/>
      <c r="C1152" s="2" t="s">
        <v>176</v>
      </c>
      <c r="D1152" s="1"/>
      <c r="E1152" s="5">
        <v>4</v>
      </c>
      <c r="F1152" s="1" t="s">
        <v>30</v>
      </c>
      <c r="G1152" s="44">
        <v>150</v>
      </c>
      <c r="H1152" s="191">
        <v>600</v>
      </c>
      <c r="I1152" s="43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56"/>
      <c r="W1152" s="56"/>
    </row>
    <row r="1153" spans="1:23" ht="22.5" customHeight="1">
      <c r="A1153" s="5">
        <v>1145</v>
      </c>
      <c r="B1153" s="2"/>
      <c r="C1153" s="2" t="s">
        <v>545</v>
      </c>
      <c r="D1153" s="1"/>
      <c r="E1153" s="5">
        <v>3</v>
      </c>
      <c r="F1153" s="1" t="s">
        <v>30</v>
      </c>
      <c r="G1153" s="44">
        <v>480</v>
      </c>
      <c r="H1153" s="191">
        <v>1440</v>
      </c>
      <c r="I1153" s="43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56"/>
      <c r="W1153" s="56"/>
    </row>
    <row r="1154" spans="1:23" ht="22.5" customHeight="1">
      <c r="A1154" s="5">
        <v>1146</v>
      </c>
      <c r="B1154" s="2"/>
      <c r="C1154" s="2" t="s">
        <v>546</v>
      </c>
      <c r="D1154" s="1"/>
      <c r="E1154" s="5">
        <v>2</v>
      </c>
      <c r="F1154" s="1" t="s">
        <v>30</v>
      </c>
      <c r="G1154" s="44">
        <v>805</v>
      </c>
      <c r="H1154" s="191">
        <v>1610</v>
      </c>
      <c r="I1154" s="43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56"/>
      <c r="W1154" s="56"/>
    </row>
    <row r="1155" spans="1:23" ht="22.5" customHeight="1">
      <c r="A1155" s="5">
        <v>1147</v>
      </c>
      <c r="B1155" s="2"/>
      <c r="C1155" s="2" t="s">
        <v>547</v>
      </c>
      <c r="D1155" s="1"/>
      <c r="E1155" s="5">
        <v>1</v>
      </c>
      <c r="F1155" s="1" t="s">
        <v>61</v>
      </c>
      <c r="G1155" s="44">
        <v>1200</v>
      </c>
      <c r="H1155" s="191">
        <v>1200</v>
      </c>
      <c r="I1155" s="43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56"/>
      <c r="W1155" s="56"/>
    </row>
    <row r="1156" spans="1:23" ht="22.5" customHeight="1">
      <c r="A1156" s="5">
        <v>1148</v>
      </c>
      <c r="B1156" s="2"/>
      <c r="C1156" s="2" t="s">
        <v>150</v>
      </c>
      <c r="D1156" s="1"/>
      <c r="E1156" s="5">
        <v>1</v>
      </c>
      <c r="F1156" s="1" t="s">
        <v>548</v>
      </c>
      <c r="G1156" s="44">
        <v>220</v>
      </c>
      <c r="H1156" s="191">
        <v>220</v>
      </c>
      <c r="I1156" s="43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56"/>
      <c r="W1156" s="56"/>
    </row>
    <row r="1157" spans="1:23" ht="22.5" customHeight="1">
      <c r="A1157" s="5">
        <v>1149</v>
      </c>
      <c r="B1157" s="2"/>
      <c r="C1157" s="2" t="s">
        <v>549</v>
      </c>
      <c r="D1157" s="1"/>
      <c r="E1157" s="5">
        <v>5</v>
      </c>
      <c r="F1157" s="1" t="s">
        <v>30</v>
      </c>
      <c r="G1157" s="44">
        <v>480</v>
      </c>
      <c r="H1157" s="191">
        <v>2400</v>
      </c>
      <c r="I1157" s="43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56"/>
      <c r="W1157" s="56"/>
    </row>
    <row r="1158" spans="1:23" ht="22.5" customHeight="1">
      <c r="A1158" s="5">
        <v>1150</v>
      </c>
      <c r="B1158" s="2"/>
      <c r="C1158" s="2" t="s">
        <v>550</v>
      </c>
      <c r="D1158" s="1"/>
      <c r="E1158" s="5">
        <v>4</v>
      </c>
      <c r="F1158" s="1" t="s">
        <v>30</v>
      </c>
      <c r="G1158" s="44">
        <v>432</v>
      </c>
      <c r="H1158" s="191">
        <v>1728</v>
      </c>
      <c r="I1158" s="43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56"/>
      <c r="W1158" s="56"/>
    </row>
    <row r="1159" spans="1:23" ht="22.5" customHeight="1">
      <c r="A1159" s="5">
        <v>1151</v>
      </c>
      <c r="B1159" s="2"/>
      <c r="C1159" s="2" t="s">
        <v>146</v>
      </c>
      <c r="D1159" s="1"/>
      <c r="E1159" s="5">
        <v>2</v>
      </c>
      <c r="F1159" s="1" t="s">
        <v>147</v>
      </c>
      <c r="G1159" s="44">
        <v>1950</v>
      </c>
      <c r="H1159" s="191">
        <v>3900</v>
      </c>
      <c r="I1159" s="43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56"/>
      <c r="W1159" s="56"/>
    </row>
    <row r="1160" spans="1:23" ht="22.5" customHeight="1">
      <c r="A1160" s="5">
        <v>1152</v>
      </c>
      <c r="B1160" s="2"/>
      <c r="C1160" s="2" t="s">
        <v>148</v>
      </c>
      <c r="D1160" s="1"/>
      <c r="E1160" s="5">
        <v>2</v>
      </c>
      <c r="F1160" s="1" t="s">
        <v>147</v>
      </c>
      <c r="G1160" s="44">
        <v>250</v>
      </c>
      <c r="H1160" s="191">
        <v>500</v>
      </c>
      <c r="I1160" s="43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56"/>
      <c r="W1160" s="56"/>
    </row>
    <row r="1161" spans="1:23" ht="22.5" customHeight="1">
      <c r="A1161" s="5">
        <v>1153</v>
      </c>
      <c r="B1161" s="2"/>
      <c r="C1161" s="2" t="s">
        <v>143</v>
      </c>
      <c r="D1161" s="1"/>
      <c r="E1161" s="5">
        <v>5</v>
      </c>
      <c r="F1161" s="1" t="s">
        <v>30</v>
      </c>
      <c r="G1161" s="44">
        <v>45</v>
      </c>
      <c r="H1161" s="191">
        <v>225</v>
      </c>
      <c r="I1161" s="43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56"/>
      <c r="W1161" s="56"/>
    </row>
    <row r="1162" spans="1:23" ht="22.5" customHeight="1">
      <c r="A1162" s="5">
        <v>1154</v>
      </c>
      <c r="B1162" s="26" t="s">
        <v>141</v>
      </c>
      <c r="C1162" s="216" t="s">
        <v>561</v>
      </c>
      <c r="D1162" s="26" t="s">
        <v>353</v>
      </c>
      <c r="E1162" s="26"/>
      <c r="F1162" s="26"/>
      <c r="G1162" s="26"/>
      <c r="H1162" s="217">
        <v>40000</v>
      </c>
      <c r="I1162" s="26" t="s">
        <v>28</v>
      </c>
      <c r="J1162" s="26"/>
      <c r="K1162" s="26"/>
      <c r="L1162" s="26"/>
      <c r="M1162" s="26">
        <v>1</v>
      </c>
      <c r="N1162" s="26"/>
      <c r="O1162" s="26"/>
      <c r="P1162" s="26"/>
      <c r="Q1162" s="26"/>
      <c r="R1162" s="26"/>
      <c r="S1162" s="26"/>
      <c r="T1162" s="26"/>
      <c r="U1162" s="26"/>
      <c r="V1162" s="56"/>
      <c r="W1162" s="56"/>
    </row>
    <row r="1163" spans="1:23" ht="22.5" customHeight="1">
      <c r="A1163" s="5">
        <v>1155</v>
      </c>
      <c r="B1163" s="2"/>
      <c r="C1163" s="2" t="s">
        <v>172</v>
      </c>
      <c r="D1163" s="1"/>
      <c r="E1163" s="5">
        <v>48</v>
      </c>
      <c r="F1163" s="1" t="s">
        <v>52</v>
      </c>
      <c r="G1163" s="44">
        <v>250</v>
      </c>
      <c r="H1163" s="191">
        <v>12000</v>
      </c>
      <c r="I1163" s="43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56"/>
      <c r="W1163" s="56"/>
    </row>
    <row r="1164" spans="1:23" ht="22.5" customHeight="1">
      <c r="A1164" s="5">
        <v>1156</v>
      </c>
      <c r="B1164" s="2"/>
      <c r="C1164" s="2" t="s">
        <v>171</v>
      </c>
      <c r="D1164" s="1"/>
      <c r="E1164" s="5">
        <v>50</v>
      </c>
      <c r="F1164" s="1" t="s">
        <v>52</v>
      </c>
      <c r="G1164" s="44">
        <v>5</v>
      </c>
      <c r="H1164" s="191">
        <v>250</v>
      </c>
      <c r="I1164" s="43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56"/>
      <c r="W1164" s="56"/>
    </row>
    <row r="1165" spans="1:23" ht="22.5" customHeight="1">
      <c r="A1165" s="5">
        <v>1157</v>
      </c>
      <c r="B1165" s="2"/>
      <c r="C1165" s="2" t="s">
        <v>169</v>
      </c>
      <c r="D1165" s="1"/>
      <c r="E1165" s="5">
        <v>50</v>
      </c>
      <c r="F1165" s="1" t="s">
        <v>52</v>
      </c>
      <c r="G1165" s="44">
        <v>1.5</v>
      </c>
      <c r="H1165" s="191">
        <v>75</v>
      </c>
      <c r="I1165" s="43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56"/>
      <c r="W1165" s="56"/>
    </row>
    <row r="1166" spans="1:23" ht="22.5" customHeight="1">
      <c r="A1166" s="5">
        <v>1158</v>
      </c>
      <c r="B1166" s="2"/>
      <c r="C1166" s="2" t="s">
        <v>167</v>
      </c>
      <c r="D1166" s="1"/>
      <c r="E1166" s="5">
        <v>30</v>
      </c>
      <c r="F1166" s="1" t="s">
        <v>52</v>
      </c>
      <c r="G1166" s="44">
        <v>140</v>
      </c>
      <c r="H1166" s="191">
        <v>4200</v>
      </c>
      <c r="I1166" s="43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56"/>
      <c r="W1166" s="56"/>
    </row>
    <row r="1167" spans="1:23" ht="22.5" customHeight="1">
      <c r="A1167" s="5">
        <v>1159</v>
      </c>
      <c r="B1167" s="2"/>
      <c r="C1167" s="2" t="s">
        <v>166</v>
      </c>
      <c r="D1167" s="1"/>
      <c r="E1167" s="5">
        <v>4</v>
      </c>
      <c r="F1167" s="1" t="s">
        <v>516</v>
      </c>
      <c r="G1167" s="44">
        <v>325</v>
      </c>
      <c r="H1167" s="191">
        <v>1300</v>
      </c>
      <c r="I1167" s="43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56"/>
      <c r="W1167" s="56"/>
    </row>
    <row r="1168" spans="1:23" ht="22.5" customHeight="1">
      <c r="A1168" s="5">
        <v>1160</v>
      </c>
      <c r="B1168" s="2"/>
      <c r="C1168" s="2" t="s">
        <v>165</v>
      </c>
      <c r="D1168" s="1"/>
      <c r="E1168" s="5">
        <v>5</v>
      </c>
      <c r="F1168" s="1" t="s">
        <v>52</v>
      </c>
      <c r="G1168" s="44">
        <v>120</v>
      </c>
      <c r="H1168" s="191">
        <v>600</v>
      </c>
      <c r="I1168" s="43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56"/>
      <c r="W1168" s="56"/>
    </row>
    <row r="1169" spans="1:23" ht="22.5" customHeight="1">
      <c r="A1169" s="5">
        <v>1161</v>
      </c>
      <c r="B1169" s="2"/>
      <c r="C1169" s="2" t="s">
        <v>164</v>
      </c>
      <c r="D1169" s="1"/>
      <c r="E1169" s="5">
        <v>5</v>
      </c>
      <c r="F1169" s="1" t="s">
        <v>543</v>
      </c>
      <c r="G1169" s="44">
        <v>130</v>
      </c>
      <c r="H1169" s="191">
        <v>650</v>
      </c>
      <c r="I1169" s="43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56"/>
      <c r="W1169" s="56"/>
    </row>
    <row r="1170" spans="1:23" ht="22.5" customHeight="1">
      <c r="A1170" s="5">
        <v>1162</v>
      </c>
      <c r="B1170" s="2"/>
      <c r="C1170" s="2" t="s">
        <v>161</v>
      </c>
      <c r="D1170" s="1"/>
      <c r="E1170" s="5">
        <v>5</v>
      </c>
      <c r="F1170" s="1" t="s">
        <v>562</v>
      </c>
      <c r="G1170" s="44">
        <v>450</v>
      </c>
      <c r="H1170" s="191">
        <v>2250</v>
      </c>
      <c r="I1170" s="43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56"/>
      <c r="W1170" s="56"/>
    </row>
    <row r="1171" spans="1:23" ht="22.5" customHeight="1">
      <c r="A1171" s="5">
        <v>1163</v>
      </c>
      <c r="B1171" s="2"/>
      <c r="C1171" s="2" t="s">
        <v>160</v>
      </c>
      <c r="D1171" s="1"/>
      <c r="E1171" s="5">
        <v>10</v>
      </c>
      <c r="F1171" s="1" t="s">
        <v>52</v>
      </c>
      <c r="G1171" s="44">
        <v>100</v>
      </c>
      <c r="H1171" s="191">
        <v>1000</v>
      </c>
      <c r="I1171" s="43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56"/>
      <c r="W1171" s="56"/>
    </row>
    <row r="1172" spans="1:23" ht="22.5" customHeight="1">
      <c r="A1172" s="5">
        <v>1164</v>
      </c>
      <c r="B1172" s="2"/>
      <c r="C1172" s="2" t="s">
        <v>175</v>
      </c>
      <c r="D1172" s="1"/>
      <c r="E1172" s="5">
        <v>50</v>
      </c>
      <c r="F1172" s="1" t="s">
        <v>52</v>
      </c>
      <c r="G1172" s="44">
        <v>60</v>
      </c>
      <c r="H1172" s="191">
        <v>3000</v>
      </c>
      <c r="I1172" s="43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56"/>
      <c r="W1172" s="56"/>
    </row>
    <row r="1173" spans="1:23" ht="22.5" customHeight="1">
      <c r="A1173" s="5">
        <v>1165</v>
      </c>
      <c r="B1173" s="2"/>
      <c r="C1173" s="2" t="s">
        <v>158</v>
      </c>
      <c r="D1173" s="1"/>
      <c r="E1173" s="5">
        <v>10</v>
      </c>
      <c r="F1173" s="1" t="s">
        <v>540</v>
      </c>
      <c r="G1173" s="44">
        <v>250</v>
      </c>
      <c r="H1173" s="191">
        <v>2500</v>
      </c>
      <c r="I1173" s="43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56"/>
      <c r="W1173" s="56"/>
    </row>
    <row r="1174" spans="1:23" ht="22.5" customHeight="1">
      <c r="A1174" s="5">
        <v>1166</v>
      </c>
      <c r="B1174" s="2"/>
      <c r="C1174" s="2" t="s">
        <v>157</v>
      </c>
      <c r="D1174" s="1"/>
      <c r="E1174" s="5">
        <v>10</v>
      </c>
      <c r="F1174" s="1" t="s">
        <v>413</v>
      </c>
      <c r="G1174" s="44">
        <v>110</v>
      </c>
      <c r="H1174" s="191">
        <v>1100</v>
      </c>
      <c r="I1174" s="43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56"/>
      <c r="W1174" s="56"/>
    </row>
    <row r="1175" spans="1:23" ht="22.5" customHeight="1">
      <c r="A1175" s="5">
        <v>1167</v>
      </c>
      <c r="B1175" s="2"/>
      <c r="C1175" s="2" t="s">
        <v>155</v>
      </c>
      <c r="D1175" s="1"/>
      <c r="E1175" s="5">
        <v>18</v>
      </c>
      <c r="F1175" s="1" t="s">
        <v>540</v>
      </c>
      <c r="G1175" s="44">
        <v>225</v>
      </c>
      <c r="H1175" s="191">
        <v>4050</v>
      </c>
      <c r="I1175" s="43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56"/>
      <c r="W1175" s="56"/>
    </row>
    <row r="1176" spans="1:23" ht="22.5" customHeight="1">
      <c r="A1176" s="5">
        <v>1168</v>
      </c>
      <c r="B1176" s="2"/>
      <c r="C1176" s="2" t="s">
        <v>176</v>
      </c>
      <c r="D1176" s="1"/>
      <c r="E1176" s="5">
        <v>5</v>
      </c>
      <c r="F1176" s="1" t="s">
        <v>52</v>
      </c>
      <c r="G1176" s="44">
        <v>150</v>
      </c>
      <c r="H1176" s="191">
        <v>750</v>
      </c>
      <c r="I1176" s="43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56"/>
      <c r="W1176" s="56"/>
    </row>
    <row r="1177" spans="1:23" ht="22.5" customHeight="1">
      <c r="A1177" s="5">
        <v>1169</v>
      </c>
      <c r="B1177" s="2"/>
      <c r="C1177" s="2" t="s">
        <v>177</v>
      </c>
      <c r="D1177" s="1"/>
      <c r="E1177" s="5">
        <v>5</v>
      </c>
      <c r="F1177" s="1" t="s">
        <v>530</v>
      </c>
      <c r="G1177" s="44">
        <v>580</v>
      </c>
      <c r="H1177" s="191">
        <v>2900</v>
      </c>
      <c r="I1177" s="43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56"/>
      <c r="W1177" s="56"/>
    </row>
    <row r="1178" spans="1:23" ht="22.5" customHeight="1">
      <c r="A1178" s="5">
        <v>1170</v>
      </c>
      <c r="B1178" s="2"/>
      <c r="C1178" s="2" t="s">
        <v>150</v>
      </c>
      <c r="D1178" s="1"/>
      <c r="E1178" s="5">
        <v>5</v>
      </c>
      <c r="F1178" s="1" t="s">
        <v>548</v>
      </c>
      <c r="G1178" s="44">
        <v>220</v>
      </c>
      <c r="H1178" s="191">
        <v>1100</v>
      </c>
      <c r="I1178" s="43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56"/>
      <c r="W1178" s="56"/>
    </row>
    <row r="1179" spans="1:23" ht="22.5" customHeight="1">
      <c r="A1179" s="5">
        <v>1171</v>
      </c>
      <c r="B1179" s="2"/>
      <c r="C1179" s="2" t="s">
        <v>148</v>
      </c>
      <c r="D1179" s="1"/>
      <c r="E1179" s="5">
        <v>5</v>
      </c>
      <c r="F1179" s="1" t="s">
        <v>147</v>
      </c>
      <c r="G1179" s="44">
        <v>250</v>
      </c>
      <c r="H1179" s="191">
        <v>1250</v>
      </c>
      <c r="I1179" s="43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56"/>
      <c r="W1179" s="56"/>
    </row>
    <row r="1180" spans="1:23" ht="22.5" customHeight="1">
      <c r="A1180" s="5">
        <v>1172</v>
      </c>
      <c r="B1180" s="2"/>
      <c r="C1180" s="2" t="s">
        <v>145</v>
      </c>
      <c r="D1180" s="1"/>
      <c r="E1180" s="5">
        <v>5</v>
      </c>
      <c r="F1180" s="1" t="s">
        <v>30</v>
      </c>
      <c r="G1180" s="44">
        <v>105</v>
      </c>
      <c r="H1180" s="191">
        <v>525</v>
      </c>
      <c r="I1180" s="43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56"/>
      <c r="W1180" s="56"/>
    </row>
    <row r="1181" spans="1:23" ht="22.5" customHeight="1">
      <c r="A1181" s="5">
        <v>1173</v>
      </c>
      <c r="B1181" s="2"/>
      <c r="C1181" s="2" t="s">
        <v>178</v>
      </c>
      <c r="D1181" s="1"/>
      <c r="E1181" s="5">
        <v>5</v>
      </c>
      <c r="F1181" s="1" t="s">
        <v>75</v>
      </c>
      <c r="G1181" s="44">
        <v>60</v>
      </c>
      <c r="H1181" s="191">
        <v>300</v>
      </c>
      <c r="I1181" s="43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56"/>
      <c r="W1181" s="56"/>
    </row>
    <row r="1182" spans="1:23" ht="22.5" customHeight="1">
      <c r="A1182" s="5">
        <v>1174</v>
      </c>
      <c r="B1182" s="2"/>
      <c r="C1182" s="2" t="s">
        <v>143</v>
      </c>
      <c r="D1182" s="1"/>
      <c r="E1182" s="5">
        <v>5</v>
      </c>
      <c r="F1182" s="1" t="s">
        <v>30</v>
      </c>
      <c r="G1182" s="44">
        <v>40</v>
      </c>
      <c r="H1182" s="191">
        <v>200</v>
      </c>
      <c r="I1182" s="43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56"/>
      <c r="W1182" s="56"/>
    </row>
    <row r="1183" spans="1:23" ht="22.5" customHeight="1">
      <c r="A1183" s="5">
        <v>1175</v>
      </c>
      <c r="B1183" s="27" t="s">
        <v>179</v>
      </c>
      <c r="C1183" s="27" t="s">
        <v>372</v>
      </c>
      <c r="D1183" s="45" t="s">
        <v>23</v>
      </c>
      <c r="E1183" s="27"/>
      <c r="F1183" s="27"/>
      <c r="G1183" s="27"/>
      <c r="H1183" s="196">
        <f>H1184+H1256+H1272+H1336+H1395+H1406+H1415</f>
        <v>1090000</v>
      </c>
      <c r="I1183" s="27" t="s">
        <v>28</v>
      </c>
      <c r="J1183" s="46">
        <f>J1184+J1256+J1272+J1336+J1395+J1406+J1415</f>
        <v>2</v>
      </c>
      <c r="K1183" s="46">
        <f t="shared" ref="K1183:N1183" si="12">K1184+K1256+K1272+K1336+K1395+K1406+K1415</f>
        <v>3</v>
      </c>
      <c r="L1183" s="46"/>
      <c r="M1183" s="46">
        <f t="shared" si="12"/>
        <v>1</v>
      </c>
      <c r="N1183" s="46">
        <f t="shared" si="12"/>
        <v>1</v>
      </c>
      <c r="O1183" s="46"/>
      <c r="P1183" s="46"/>
      <c r="Q1183" s="46"/>
      <c r="R1183" s="46"/>
      <c r="S1183" s="46"/>
      <c r="T1183" s="46"/>
      <c r="U1183" s="46"/>
      <c r="V1183" s="60"/>
      <c r="W1183" s="60"/>
    </row>
    <row r="1184" spans="1:23" ht="22.5" customHeight="1">
      <c r="A1184" s="5">
        <v>1176</v>
      </c>
      <c r="B1184" s="3" t="s">
        <v>179</v>
      </c>
      <c r="C1184" s="3" t="s">
        <v>553</v>
      </c>
      <c r="D1184" s="26" t="s">
        <v>24</v>
      </c>
      <c r="E1184" s="26"/>
      <c r="F1184" s="26"/>
      <c r="G1184" s="3"/>
      <c r="H1184" s="192">
        <v>300000</v>
      </c>
      <c r="I1184" s="3" t="s">
        <v>28</v>
      </c>
      <c r="J1184" s="39"/>
      <c r="K1184" s="39">
        <v>1</v>
      </c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56"/>
      <c r="W1184" s="56"/>
    </row>
    <row r="1185" spans="1:23" ht="22.5" customHeight="1">
      <c r="A1185" s="5">
        <v>1177</v>
      </c>
      <c r="B1185" s="2"/>
      <c r="C1185" s="2" t="s">
        <v>190</v>
      </c>
      <c r="D1185" s="1"/>
      <c r="E1185" s="5">
        <v>1</v>
      </c>
      <c r="F1185" s="1" t="s">
        <v>195</v>
      </c>
      <c r="G1185" s="44">
        <v>7500</v>
      </c>
      <c r="H1185" s="191">
        <v>7500</v>
      </c>
      <c r="I1185" s="43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56"/>
      <c r="W1185" s="56"/>
    </row>
    <row r="1186" spans="1:23" ht="22.5" customHeight="1">
      <c r="A1186" s="5">
        <v>1178</v>
      </c>
      <c r="B1186" s="2"/>
      <c r="C1186" s="2" t="s">
        <v>196</v>
      </c>
      <c r="D1186" s="1"/>
      <c r="E1186" s="5">
        <v>1</v>
      </c>
      <c r="F1186" s="1" t="s">
        <v>54</v>
      </c>
      <c r="G1186" s="44">
        <v>1100</v>
      </c>
      <c r="H1186" s="191">
        <v>1100</v>
      </c>
      <c r="I1186" s="43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56"/>
      <c r="W1186" s="56"/>
    </row>
    <row r="1187" spans="1:23" ht="22.5" customHeight="1">
      <c r="A1187" s="5">
        <v>1179</v>
      </c>
      <c r="B1187" s="2"/>
      <c r="C1187" s="2" t="s">
        <v>197</v>
      </c>
      <c r="D1187" s="1"/>
      <c r="E1187" s="5">
        <v>1</v>
      </c>
      <c r="F1187" s="1" t="s">
        <v>54</v>
      </c>
      <c r="G1187" s="44">
        <v>900</v>
      </c>
      <c r="H1187" s="191">
        <v>900</v>
      </c>
      <c r="I1187" s="43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56"/>
      <c r="W1187" s="56"/>
    </row>
    <row r="1188" spans="1:23" ht="22.5" customHeight="1">
      <c r="A1188" s="5">
        <v>1180</v>
      </c>
      <c r="B1188" s="2"/>
      <c r="C1188" s="2" t="s">
        <v>198</v>
      </c>
      <c r="D1188" s="1"/>
      <c r="E1188" s="5">
        <v>1</v>
      </c>
      <c r="F1188" s="1" t="s">
        <v>54</v>
      </c>
      <c r="G1188" s="44">
        <v>1250</v>
      </c>
      <c r="H1188" s="191">
        <v>1250</v>
      </c>
      <c r="I1188" s="43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56"/>
      <c r="W1188" s="56"/>
    </row>
    <row r="1189" spans="1:23" ht="22.5" customHeight="1">
      <c r="A1189" s="5">
        <v>1181</v>
      </c>
      <c r="B1189" s="2"/>
      <c r="C1189" s="2" t="s">
        <v>199</v>
      </c>
      <c r="D1189" s="1"/>
      <c r="E1189" s="5">
        <v>1</v>
      </c>
      <c r="F1189" s="1" t="s">
        <v>54</v>
      </c>
      <c r="G1189" s="44">
        <v>1450</v>
      </c>
      <c r="H1189" s="191">
        <v>1450</v>
      </c>
      <c r="I1189" s="43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56"/>
      <c r="W1189" s="56"/>
    </row>
    <row r="1190" spans="1:23" ht="22.5" customHeight="1">
      <c r="A1190" s="5">
        <v>1182</v>
      </c>
      <c r="B1190" s="2"/>
      <c r="C1190" s="2" t="s">
        <v>200</v>
      </c>
      <c r="D1190" s="1"/>
      <c r="E1190" s="5">
        <v>1</v>
      </c>
      <c r="F1190" s="1" t="s">
        <v>54</v>
      </c>
      <c r="G1190" s="44">
        <v>1500</v>
      </c>
      <c r="H1190" s="191">
        <v>1500</v>
      </c>
      <c r="I1190" s="43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56"/>
      <c r="W1190" s="56"/>
    </row>
    <row r="1191" spans="1:23" ht="22.5" customHeight="1">
      <c r="A1191" s="5">
        <v>1183</v>
      </c>
      <c r="B1191" s="2"/>
      <c r="C1191" s="2" t="s">
        <v>201</v>
      </c>
      <c r="D1191" s="1"/>
      <c r="E1191" s="5">
        <v>1</v>
      </c>
      <c r="F1191" s="1" t="s">
        <v>54</v>
      </c>
      <c r="G1191" s="44">
        <v>5500</v>
      </c>
      <c r="H1191" s="191">
        <v>5500</v>
      </c>
      <c r="I1191" s="43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56"/>
      <c r="W1191" s="56"/>
    </row>
    <row r="1192" spans="1:23" ht="22.5" customHeight="1">
      <c r="A1192" s="5">
        <v>1184</v>
      </c>
      <c r="B1192" s="2"/>
      <c r="C1192" s="2" t="s">
        <v>202</v>
      </c>
      <c r="D1192" s="1"/>
      <c r="E1192" s="5">
        <v>1</v>
      </c>
      <c r="F1192" s="1" t="s">
        <v>54</v>
      </c>
      <c r="G1192" s="44">
        <v>4800</v>
      </c>
      <c r="H1192" s="191">
        <v>4800</v>
      </c>
      <c r="I1192" s="43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56"/>
      <c r="W1192" s="56"/>
    </row>
    <row r="1193" spans="1:23" ht="22.5" customHeight="1">
      <c r="A1193" s="5">
        <v>1185</v>
      </c>
      <c r="B1193" s="2"/>
      <c r="C1193" s="2" t="s">
        <v>203</v>
      </c>
      <c r="D1193" s="1"/>
      <c r="E1193" s="5">
        <v>1</v>
      </c>
      <c r="F1193" s="1" t="s">
        <v>54</v>
      </c>
      <c r="G1193" s="44">
        <v>5700</v>
      </c>
      <c r="H1193" s="191">
        <v>5700</v>
      </c>
      <c r="I1193" s="43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56"/>
      <c r="W1193" s="56"/>
    </row>
    <row r="1194" spans="1:23" ht="22.5" customHeight="1">
      <c r="A1194" s="5">
        <v>1186</v>
      </c>
      <c r="B1194" s="2"/>
      <c r="C1194" s="2" t="s">
        <v>204</v>
      </c>
      <c r="D1194" s="1"/>
      <c r="E1194" s="5">
        <v>1</v>
      </c>
      <c r="F1194" s="1" t="s">
        <v>54</v>
      </c>
      <c r="G1194" s="44">
        <v>350</v>
      </c>
      <c r="H1194" s="191">
        <v>350</v>
      </c>
      <c r="I1194" s="43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56"/>
      <c r="W1194" s="56"/>
    </row>
    <row r="1195" spans="1:23" ht="22.5" customHeight="1">
      <c r="A1195" s="5">
        <v>1187</v>
      </c>
      <c r="B1195" s="2"/>
      <c r="C1195" s="2" t="s">
        <v>205</v>
      </c>
      <c r="D1195" s="1"/>
      <c r="E1195" s="5">
        <v>3</v>
      </c>
      <c r="F1195" s="1" t="s">
        <v>206</v>
      </c>
      <c r="G1195" s="44">
        <v>350</v>
      </c>
      <c r="H1195" s="191">
        <v>1050</v>
      </c>
      <c r="I1195" s="43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56"/>
      <c r="W1195" s="56"/>
    </row>
    <row r="1196" spans="1:23" ht="22.5" customHeight="1">
      <c r="A1196" s="5">
        <v>1188</v>
      </c>
      <c r="B1196" s="2"/>
      <c r="C1196" s="2" t="s">
        <v>207</v>
      </c>
      <c r="D1196" s="1"/>
      <c r="E1196" s="5">
        <v>1</v>
      </c>
      <c r="F1196" s="1" t="s">
        <v>54</v>
      </c>
      <c r="G1196" s="44">
        <v>950</v>
      </c>
      <c r="H1196" s="191">
        <v>950</v>
      </c>
      <c r="I1196" s="43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56"/>
      <c r="W1196" s="56"/>
    </row>
    <row r="1197" spans="1:23" ht="22.5" customHeight="1">
      <c r="A1197" s="5">
        <v>1189</v>
      </c>
      <c r="B1197" s="2"/>
      <c r="C1197" s="2" t="s">
        <v>208</v>
      </c>
      <c r="D1197" s="1"/>
      <c r="E1197" s="5">
        <v>1</v>
      </c>
      <c r="F1197" s="1" t="s">
        <v>54</v>
      </c>
      <c r="G1197" s="44">
        <v>650</v>
      </c>
      <c r="H1197" s="191">
        <v>650</v>
      </c>
      <c r="I1197" s="43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56"/>
      <c r="W1197" s="56"/>
    </row>
    <row r="1198" spans="1:23" ht="22.5" customHeight="1">
      <c r="A1198" s="5">
        <v>1190</v>
      </c>
      <c r="B1198" s="2"/>
      <c r="C1198" s="2" t="s">
        <v>209</v>
      </c>
      <c r="D1198" s="1"/>
      <c r="E1198" s="5">
        <v>1</v>
      </c>
      <c r="F1198" s="1" t="s">
        <v>54</v>
      </c>
      <c r="G1198" s="44">
        <v>2500</v>
      </c>
      <c r="H1198" s="191">
        <v>2500</v>
      </c>
      <c r="I1198" s="43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56"/>
      <c r="W1198" s="56"/>
    </row>
    <row r="1199" spans="1:23" ht="22.5" customHeight="1">
      <c r="A1199" s="5">
        <v>1191</v>
      </c>
      <c r="B1199" s="2"/>
      <c r="C1199" s="2" t="s">
        <v>210</v>
      </c>
      <c r="D1199" s="1"/>
      <c r="E1199" s="5">
        <v>1</v>
      </c>
      <c r="F1199" s="1" t="s">
        <v>54</v>
      </c>
      <c r="G1199" s="44">
        <v>800</v>
      </c>
      <c r="H1199" s="191">
        <v>800</v>
      </c>
      <c r="I1199" s="43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56"/>
      <c r="W1199" s="56"/>
    </row>
    <row r="1200" spans="1:23" ht="22.5" customHeight="1">
      <c r="A1200" s="5">
        <v>1192</v>
      </c>
      <c r="B1200" s="2"/>
      <c r="C1200" s="2" t="s">
        <v>211</v>
      </c>
      <c r="D1200" s="1"/>
      <c r="E1200" s="5">
        <v>1</v>
      </c>
      <c r="F1200" s="1" t="s">
        <v>54</v>
      </c>
      <c r="G1200" s="44">
        <v>3000</v>
      </c>
      <c r="H1200" s="191">
        <v>3000</v>
      </c>
      <c r="I1200" s="43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56"/>
      <c r="W1200" s="56"/>
    </row>
    <row r="1201" spans="1:23" ht="22.5" customHeight="1">
      <c r="A1201" s="5">
        <v>1193</v>
      </c>
      <c r="B1201" s="2"/>
      <c r="C1201" s="2" t="s">
        <v>212</v>
      </c>
      <c r="D1201" s="1"/>
      <c r="E1201" s="5">
        <v>20</v>
      </c>
      <c r="F1201" s="1" t="s">
        <v>30</v>
      </c>
      <c r="G1201" s="44">
        <v>150</v>
      </c>
      <c r="H1201" s="191">
        <v>3000</v>
      </c>
      <c r="I1201" s="43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56"/>
      <c r="W1201" s="56"/>
    </row>
    <row r="1202" spans="1:23" ht="22.5" customHeight="1">
      <c r="A1202" s="5">
        <v>1194</v>
      </c>
      <c r="B1202" s="2"/>
      <c r="C1202" s="2" t="s">
        <v>213</v>
      </c>
      <c r="D1202" s="1"/>
      <c r="E1202" s="5">
        <v>1</v>
      </c>
      <c r="F1202" s="1" t="s">
        <v>54</v>
      </c>
      <c r="G1202" s="44">
        <v>14000</v>
      </c>
      <c r="H1202" s="191">
        <v>14000</v>
      </c>
      <c r="I1202" s="43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56"/>
      <c r="W1202" s="56"/>
    </row>
    <row r="1203" spans="1:23" ht="22.5" customHeight="1">
      <c r="A1203" s="5">
        <v>1195</v>
      </c>
      <c r="B1203" s="2"/>
      <c r="C1203" s="2" t="s">
        <v>214</v>
      </c>
      <c r="D1203" s="1"/>
      <c r="E1203" s="5">
        <v>1</v>
      </c>
      <c r="F1203" s="1" t="s">
        <v>54</v>
      </c>
      <c r="G1203" s="44">
        <v>2500</v>
      </c>
      <c r="H1203" s="191">
        <v>2500</v>
      </c>
      <c r="I1203" s="43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56"/>
      <c r="W1203" s="56"/>
    </row>
    <row r="1204" spans="1:23" ht="22.5" customHeight="1">
      <c r="A1204" s="5">
        <v>1196</v>
      </c>
      <c r="B1204" s="2"/>
      <c r="C1204" s="2" t="s">
        <v>215</v>
      </c>
      <c r="D1204" s="1"/>
      <c r="E1204" s="5">
        <v>1</v>
      </c>
      <c r="F1204" s="1" t="s">
        <v>54</v>
      </c>
      <c r="G1204" s="44">
        <v>4000</v>
      </c>
      <c r="H1204" s="191">
        <v>4000</v>
      </c>
      <c r="I1204" s="43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56"/>
      <c r="W1204" s="56"/>
    </row>
    <row r="1205" spans="1:23" ht="22.5" customHeight="1">
      <c r="A1205" s="5">
        <v>1197</v>
      </c>
      <c r="B1205" s="2"/>
      <c r="C1205" s="2" t="s">
        <v>216</v>
      </c>
      <c r="D1205" s="1"/>
      <c r="E1205" s="5">
        <v>1</v>
      </c>
      <c r="F1205" s="1" t="s">
        <v>54</v>
      </c>
      <c r="G1205" s="44">
        <v>4000</v>
      </c>
      <c r="H1205" s="191">
        <v>4000</v>
      </c>
      <c r="I1205" s="43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56"/>
      <c r="W1205" s="56"/>
    </row>
    <row r="1206" spans="1:23" ht="22.5" customHeight="1">
      <c r="A1206" s="5">
        <v>1198</v>
      </c>
      <c r="B1206" s="2"/>
      <c r="C1206" s="2" t="s">
        <v>217</v>
      </c>
      <c r="D1206" s="1"/>
      <c r="E1206" s="5">
        <v>1</v>
      </c>
      <c r="F1206" s="1" t="s">
        <v>54</v>
      </c>
      <c r="G1206" s="44">
        <v>2200</v>
      </c>
      <c r="H1206" s="191">
        <v>2200</v>
      </c>
      <c r="I1206" s="43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56"/>
      <c r="W1206" s="56"/>
    </row>
    <row r="1207" spans="1:23" ht="22.5" customHeight="1">
      <c r="A1207" s="5">
        <v>1199</v>
      </c>
      <c r="B1207" s="2"/>
      <c r="C1207" s="2" t="s">
        <v>218</v>
      </c>
      <c r="D1207" s="1"/>
      <c r="E1207" s="5">
        <v>1</v>
      </c>
      <c r="F1207" s="1" t="s">
        <v>219</v>
      </c>
      <c r="G1207" s="44">
        <v>4000</v>
      </c>
      <c r="H1207" s="191">
        <v>4000</v>
      </c>
      <c r="I1207" s="43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56"/>
      <c r="W1207" s="56"/>
    </row>
    <row r="1208" spans="1:23" ht="22.5" customHeight="1">
      <c r="A1208" s="5">
        <v>1200</v>
      </c>
      <c r="B1208" s="2"/>
      <c r="C1208" s="2" t="s">
        <v>220</v>
      </c>
      <c r="D1208" s="1"/>
      <c r="E1208" s="5">
        <v>1</v>
      </c>
      <c r="F1208" s="1" t="s">
        <v>54</v>
      </c>
      <c r="G1208" s="44">
        <v>1500</v>
      </c>
      <c r="H1208" s="191">
        <v>1500</v>
      </c>
      <c r="I1208" s="43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56"/>
      <c r="W1208" s="56"/>
    </row>
    <row r="1209" spans="1:23" ht="22.5" customHeight="1">
      <c r="A1209" s="5">
        <v>1201</v>
      </c>
      <c r="B1209" s="2"/>
      <c r="C1209" s="2" t="s">
        <v>221</v>
      </c>
      <c r="D1209" s="1"/>
      <c r="E1209" s="5">
        <v>1</v>
      </c>
      <c r="F1209" s="1" t="s">
        <v>54</v>
      </c>
      <c r="G1209" s="44">
        <v>200</v>
      </c>
      <c r="H1209" s="191">
        <v>200</v>
      </c>
      <c r="I1209" s="43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56"/>
      <c r="W1209" s="56"/>
    </row>
    <row r="1210" spans="1:23" ht="22.5" customHeight="1">
      <c r="A1210" s="5">
        <v>1202</v>
      </c>
      <c r="B1210" s="2"/>
      <c r="C1210" s="2" t="s">
        <v>222</v>
      </c>
      <c r="D1210" s="1"/>
      <c r="E1210" s="5">
        <v>1</v>
      </c>
      <c r="F1210" s="1" t="s">
        <v>54</v>
      </c>
      <c r="G1210" s="44">
        <v>300</v>
      </c>
      <c r="H1210" s="191">
        <v>300</v>
      </c>
      <c r="I1210" s="43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56"/>
      <c r="W1210" s="56"/>
    </row>
    <row r="1211" spans="1:23" ht="22.5" customHeight="1">
      <c r="A1211" s="5">
        <v>1203</v>
      </c>
      <c r="B1211" s="2"/>
      <c r="C1211" s="2" t="s">
        <v>223</v>
      </c>
      <c r="D1211" s="1"/>
      <c r="E1211" s="5">
        <v>1</v>
      </c>
      <c r="F1211" s="1" t="s">
        <v>54</v>
      </c>
      <c r="G1211" s="44">
        <v>400</v>
      </c>
      <c r="H1211" s="191">
        <v>400</v>
      </c>
      <c r="I1211" s="43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56"/>
      <c r="W1211" s="56"/>
    </row>
    <row r="1212" spans="1:23" ht="22.5" customHeight="1">
      <c r="A1212" s="5">
        <v>1204</v>
      </c>
      <c r="B1212" s="2"/>
      <c r="C1212" s="2" t="s">
        <v>224</v>
      </c>
      <c r="D1212" s="1"/>
      <c r="E1212" s="5">
        <v>1</v>
      </c>
      <c r="F1212" s="1" t="s">
        <v>30</v>
      </c>
      <c r="G1212" s="44">
        <v>2500</v>
      </c>
      <c r="H1212" s="191">
        <v>2500</v>
      </c>
      <c r="I1212" s="43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56"/>
      <c r="W1212" s="56"/>
    </row>
    <row r="1213" spans="1:23" ht="22.5" customHeight="1">
      <c r="A1213" s="5">
        <v>1205</v>
      </c>
      <c r="B1213" s="2"/>
      <c r="C1213" s="2" t="s">
        <v>225</v>
      </c>
      <c r="D1213" s="1"/>
      <c r="E1213" s="5">
        <v>1</v>
      </c>
      <c r="F1213" s="1" t="s">
        <v>54</v>
      </c>
      <c r="G1213" s="44">
        <v>5000</v>
      </c>
      <c r="H1213" s="191">
        <v>5000</v>
      </c>
      <c r="I1213" s="43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56"/>
      <c r="W1213" s="56"/>
    </row>
    <row r="1214" spans="1:23" ht="22.5" customHeight="1">
      <c r="A1214" s="5">
        <v>1206</v>
      </c>
      <c r="B1214" s="2"/>
      <c r="C1214" s="2" t="s">
        <v>187</v>
      </c>
      <c r="D1214" s="1"/>
      <c r="E1214" s="5">
        <v>4</v>
      </c>
      <c r="F1214" s="1" t="s">
        <v>30</v>
      </c>
      <c r="G1214" s="44">
        <v>1200</v>
      </c>
      <c r="H1214" s="191">
        <v>4800</v>
      </c>
      <c r="I1214" s="43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56"/>
      <c r="W1214" s="56"/>
    </row>
    <row r="1215" spans="1:23" ht="22.5" customHeight="1">
      <c r="A1215" s="5">
        <v>1207</v>
      </c>
      <c r="B1215" s="2"/>
      <c r="C1215" s="2" t="s">
        <v>226</v>
      </c>
      <c r="D1215" s="1"/>
      <c r="E1215" s="5">
        <v>1</v>
      </c>
      <c r="F1215" s="1" t="s">
        <v>54</v>
      </c>
      <c r="G1215" s="44">
        <v>1900</v>
      </c>
      <c r="H1215" s="191">
        <v>1900</v>
      </c>
      <c r="I1215" s="43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56"/>
      <c r="W1215" s="56"/>
    </row>
    <row r="1216" spans="1:23" ht="22.5" customHeight="1">
      <c r="A1216" s="5">
        <v>1208</v>
      </c>
      <c r="B1216" s="2"/>
      <c r="C1216" s="2" t="s">
        <v>227</v>
      </c>
      <c r="D1216" s="1"/>
      <c r="E1216" s="5">
        <v>1</v>
      </c>
      <c r="F1216" s="1" t="s">
        <v>54</v>
      </c>
      <c r="G1216" s="44">
        <v>3000</v>
      </c>
      <c r="H1216" s="191">
        <v>3000</v>
      </c>
      <c r="I1216" s="43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56"/>
      <c r="W1216" s="56"/>
    </row>
    <row r="1217" spans="1:23" ht="22.5" customHeight="1">
      <c r="A1217" s="5">
        <v>1209</v>
      </c>
      <c r="B1217" s="2"/>
      <c r="C1217" s="2" t="s">
        <v>228</v>
      </c>
      <c r="D1217" s="1"/>
      <c r="E1217" s="5">
        <v>1</v>
      </c>
      <c r="F1217" s="1" t="s">
        <v>30</v>
      </c>
      <c r="G1217" s="44">
        <v>3500</v>
      </c>
      <c r="H1217" s="191">
        <v>3500</v>
      </c>
      <c r="I1217" s="43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56"/>
      <c r="W1217" s="56"/>
    </row>
    <row r="1218" spans="1:23" ht="22.5" customHeight="1">
      <c r="A1218" s="5">
        <v>1210</v>
      </c>
      <c r="B1218" s="2"/>
      <c r="C1218" s="2" t="s">
        <v>229</v>
      </c>
      <c r="D1218" s="1"/>
      <c r="E1218" s="5">
        <v>1</v>
      </c>
      <c r="F1218" s="1" t="s">
        <v>30</v>
      </c>
      <c r="G1218" s="44">
        <v>500</v>
      </c>
      <c r="H1218" s="191">
        <v>500</v>
      </c>
      <c r="I1218" s="43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56"/>
      <c r="W1218" s="56"/>
    </row>
    <row r="1219" spans="1:23" ht="22.5" customHeight="1">
      <c r="A1219" s="5">
        <v>1211</v>
      </c>
      <c r="B1219" s="2"/>
      <c r="C1219" s="2" t="s">
        <v>230</v>
      </c>
      <c r="D1219" s="1"/>
      <c r="E1219" s="5">
        <v>1</v>
      </c>
      <c r="F1219" s="1" t="s">
        <v>54</v>
      </c>
      <c r="G1219" s="44">
        <v>2200</v>
      </c>
      <c r="H1219" s="191">
        <v>2200</v>
      </c>
      <c r="I1219" s="43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56"/>
      <c r="W1219" s="56"/>
    </row>
    <row r="1220" spans="1:23" ht="22.5" customHeight="1">
      <c r="A1220" s="5">
        <v>1212</v>
      </c>
      <c r="B1220" s="2"/>
      <c r="C1220" s="2" t="s">
        <v>231</v>
      </c>
      <c r="D1220" s="1"/>
      <c r="E1220" s="5">
        <v>1</v>
      </c>
      <c r="F1220" s="1" t="s">
        <v>54</v>
      </c>
      <c r="G1220" s="44">
        <v>12500</v>
      </c>
      <c r="H1220" s="191">
        <v>12500</v>
      </c>
      <c r="I1220" s="43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56"/>
      <c r="W1220" s="56"/>
    </row>
    <row r="1221" spans="1:23" ht="22.5" customHeight="1">
      <c r="A1221" s="5">
        <v>1213</v>
      </c>
      <c r="B1221" s="2"/>
      <c r="C1221" s="2" t="s">
        <v>232</v>
      </c>
      <c r="D1221" s="1"/>
      <c r="E1221" s="5">
        <v>1</v>
      </c>
      <c r="F1221" s="1" t="s">
        <v>54</v>
      </c>
      <c r="G1221" s="44">
        <v>5500</v>
      </c>
      <c r="H1221" s="191">
        <v>5500</v>
      </c>
      <c r="I1221" s="43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56"/>
      <c r="W1221" s="56"/>
    </row>
    <row r="1222" spans="1:23" ht="22.5" customHeight="1">
      <c r="A1222" s="5">
        <v>1214</v>
      </c>
      <c r="B1222" s="2"/>
      <c r="C1222" s="2" t="s">
        <v>188</v>
      </c>
      <c r="D1222" s="1"/>
      <c r="E1222" s="5">
        <v>4</v>
      </c>
      <c r="F1222" s="1" t="s">
        <v>30</v>
      </c>
      <c r="G1222" s="44">
        <v>1500</v>
      </c>
      <c r="H1222" s="191">
        <v>6000</v>
      </c>
      <c r="I1222" s="43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56"/>
      <c r="W1222" s="56"/>
    </row>
    <row r="1223" spans="1:23" ht="22.5" customHeight="1">
      <c r="A1223" s="5">
        <v>1215</v>
      </c>
      <c r="B1223" s="2"/>
      <c r="C1223" s="2" t="s">
        <v>233</v>
      </c>
      <c r="D1223" s="1"/>
      <c r="E1223" s="5">
        <v>4</v>
      </c>
      <c r="F1223" s="1" t="s">
        <v>30</v>
      </c>
      <c r="G1223" s="44">
        <v>1500</v>
      </c>
      <c r="H1223" s="191">
        <v>6000</v>
      </c>
      <c r="I1223" s="43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56"/>
      <c r="W1223" s="56"/>
    </row>
    <row r="1224" spans="1:23" ht="22.5" customHeight="1">
      <c r="A1224" s="5">
        <v>1216</v>
      </c>
      <c r="B1224" s="2"/>
      <c r="C1224" s="2" t="s">
        <v>234</v>
      </c>
      <c r="D1224" s="1"/>
      <c r="E1224" s="5">
        <v>2</v>
      </c>
      <c r="F1224" s="1" t="s">
        <v>30</v>
      </c>
      <c r="G1224" s="44">
        <v>1300</v>
      </c>
      <c r="H1224" s="191">
        <v>2600</v>
      </c>
      <c r="I1224" s="43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56"/>
      <c r="W1224" s="56"/>
    </row>
    <row r="1225" spans="1:23" ht="22.5" customHeight="1">
      <c r="A1225" s="5">
        <v>1217</v>
      </c>
      <c r="B1225" s="2"/>
      <c r="C1225" s="2" t="s">
        <v>235</v>
      </c>
      <c r="D1225" s="1"/>
      <c r="E1225" s="5">
        <v>4</v>
      </c>
      <c r="F1225" s="1" t="s">
        <v>30</v>
      </c>
      <c r="G1225" s="44">
        <v>1100</v>
      </c>
      <c r="H1225" s="191">
        <v>4400</v>
      </c>
      <c r="I1225" s="43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56"/>
      <c r="W1225" s="56"/>
    </row>
    <row r="1226" spans="1:23" ht="22.5" customHeight="1">
      <c r="A1226" s="5">
        <v>1218</v>
      </c>
      <c r="B1226" s="2"/>
      <c r="C1226" s="2" t="s">
        <v>236</v>
      </c>
      <c r="D1226" s="1"/>
      <c r="E1226" s="5">
        <v>1</v>
      </c>
      <c r="F1226" s="1" t="s">
        <v>54</v>
      </c>
      <c r="G1226" s="44">
        <v>3500</v>
      </c>
      <c r="H1226" s="191">
        <v>3500</v>
      </c>
      <c r="I1226" s="43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56"/>
      <c r="W1226" s="56"/>
    </row>
    <row r="1227" spans="1:23" ht="22.5" customHeight="1">
      <c r="A1227" s="5">
        <v>1219</v>
      </c>
      <c r="B1227" s="2"/>
      <c r="C1227" s="2" t="s">
        <v>181</v>
      </c>
      <c r="D1227" s="1"/>
      <c r="E1227" s="5">
        <v>10</v>
      </c>
      <c r="F1227" s="1" t="s">
        <v>30</v>
      </c>
      <c r="G1227" s="44">
        <v>400</v>
      </c>
      <c r="H1227" s="191">
        <v>4000</v>
      </c>
      <c r="I1227" s="43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56"/>
      <c r="W1227" s="56"/>
    </row>
    <row r="1228" spans="1:23" ht="22.5" customHeight="1">
      <c r="A1228" s="5">
        <v>1220</v>
      </c>
      <c r="B1228" s="2"/>
      <c r="C1228" s="2" t="s">
        <v>182</v>
      </c>
      <c r="D1228" s="1"/>
      <c r="E1228" s="5">
        <v>4</v>
      </c>
      <c r="F1228" s="1" t="s">
        <v>30</v>
      </c>
      <c r="G1228" s="44">
        <v>500</v>
      </c>
      <c r="H1228" s="191">
        <v>2000</v>
      </c>
      <c r="I1228" s="43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56"/>
      <c r="W1228" s="56"/>
    </row>
    <row r="1229" spans="1:23" ht="22.5" customHeight="1">
      <c r="A1229" s="5">
        <v>1221</v>
      </c>
      <c r="B1229" s="2"/>
      <c r="C1229" s="2" t="s">
        <v>183</v>
      </c>
      <c r="D1229" s="1"/>
      <c r="E1229" s="5">
        <v>4</v>
      </c>
      <c r="F1229" s="1" t="s">
        <v>30</v>
      </c>
      <c r="G1229" s="44">
        <v>500</v>
      </c>
      <c r="H1229" s="191">
        <v>2000</v>
      </c>
      <c r="I1229" s="43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56"/>
      <c r="W1229" s="56"/>
    </row>
    <row r="1230" spans="1:23" ht="22.5" customHeight="1">
      <c r="A1230" s="5">
        <v>1222</v>
      </c>
      <c r="B1230" s="2"/>
      <c r="C1230" s="2" t="s">
        <v>184</v>
      </c>
      <c r="D1230" s="1"/>
      <c r="E1230" s="5">
        <v>4</v>
      </c>
      <c r="F1230" s="1" t="s">
        <v>30</v>
      </c>
      <c r="G1230" s="44">
        <v>500</v>
      </c>
      <c r="H1230" s="191">
        <v>2000</v>
      </c>
      <c r="I1230" s="43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56"/>
      <c r="W1230" s="56"/>
    </row>
    <row r="1231" spans="1:23" ht="22.5" customHeight="1">
      <c r="A1231" s="5">
        <v>1223</v>
      </c>
      <c r="B1231" s="2"/>
      <c r="C1231" s="2" t="s">
        <v>185</v>
      </c>
      <c r="D1231" s="1"/>
      <c r="E1231" s="5">
        <v>4</v>
      </c>
      <c r="F1231" s="1" t="s">
        <v>30</v>
      </c>
      <c r="G1231" s="44">
        <v>450</v>
      </c>
      <c r="H1231" s="191">
        <v>1800</v>
      </c>
      <c r="I1231" s="43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56"/>
      <c r="W1231" s="56"/>
    </row>
    <row r="1232" spans="1:23" ht="22.5" customHeight="1">
      <c r="A1232" s="5">
        <v>1224</v>
      </c>
      <c r="B1232" s="2"/>
      <c r="C1232" s="2" t="s">
        <v>237</v>
      </c>
      <c r="D1232" s="1"/>
      <c r="E1232" s="5">
        <v>4</v>
      </c>
      <c r="F1232" s="1" t="s">
        <v>30</v>
      </c>
      <c r="G1232" s="44">
        <v>1000</v>
      </c>
      <c r="H1232" s="191">
        <v>4000</v>
      </c>
      <c r="I1232" s="43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56"/>
      <c r="W1232" s="56"/>
    </row>
    <row r="1233" spans="1:23" ht="22.5" customHeight="1">
      <c r="A1233" s="5">
        <v>1225</v>
      </c>
      <c r="B1233" s="2"/>
      <c r="C1233" s="2" t="s">
        <v>238</v>
      </c>
      <c r="D1233" s="1"/>
      <c r="E1233" s="5">
        <v>2</v>
      </c>
      <c r="F1233" s="1" t="s">
        <v>54</v>
      </c>
      <c r="G1233" s="44">
        <v>4000</v>
      </c>
      <c r="H1233" s="191">
        <v>8000</v>
      </c>
      <c r="I1233" s="43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56"/>
      <c r="W1233" s="56"/>
    </row>
    <row r="1234" spans="1:23" ht="22.5" customHeight="1">
      <c r="A1234" s="5">
        <v>1226</v>
      </c>
      <c r="B1234" s="2"/>
      <c r="C1234" s="2" t="s">
        <v>239</v>
      </c>
      <c r="D1234" s="1"/>
      <c r="E1234" s="5">
        <v>1</v>
      </c>
      <c r="F1234" s="1" t="s">
        <v>30</v>
      </c>
      <c r="G1234" s="44">
        <v>2500</v>
      </c>
      <c r="H1234" s="191">
        <v>2500</v>
      </c>
      <c r="I1234" s="43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56"/>
      <c r="W1234" s="56"/>
    </row>
    <row r="1235" spans="1:23" ht="22.5" customHeight="1">
      <c r="A1235" s="5">
        <v>1227</v>
      </c>
      <c r="B1235" s="2"/>
      <c r="C1235" s="2" t="s">
        <v>240</v>
      </c>
      <c r="D1235" s="1"/>
      <c r="E1235" s="5">
        <v>1</v>
      </c>
      <c r="F1235" s="1" t="s">
        <v>30</v>
      </c>
      <c r="G1235" s="44">
        <v>4800</v>
      </c>
      <c r="H1235" s="191">
        <v>4800</v>
      </c>
      <c r="I1235" s="43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56"/>
      <c r="W1235" s="56"/>
    </row>
    <row r="1236" spans="1:23" ht="22.5" customHeight="1">
      <c r="A1236" s="5">
        <v>1228</v>
      </c>
      <c r="B1236" s="2"/>
      <c r="C1236" s="2" t="s">
        <v>241</v>
      </c>
      <c r="D1236" s="1"/>
      <c r="E1236" s="5">
        <v>1</v>
      </c>
      <c r="F1236" s="1" t="s">
        <v>192</v>
      </c>
      <c r="G1236" s="44">
        <v>14000</v>
      </c>
      <c r="H1236" s="191">
        <v>14000</v>
      </c>
      <c r="I1236" s="43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56"/>
      <c r="W1236" s="56"/>
    </row>
    <row r="1237" spans="1:23" ht="22.5" customHeight="1">
      <c r="A1237" s="5">
        <v>1229</v>
      </c>
      <c r="B1237" s="2"/>
      <c r="C1237" s="2" t="s">
        <v>191</v>
      </c>
      <c r="D1237" s="1"/>
      <c r="E1237" s="5">
        <v>2</v>
      </c>
      <c r="F1237" s="1" t="s">
        <v>192</v>
      </c>
      <c r="G1237" s="44">
        <v>500</v>
      </c>
      <c r="H1237" s="191">
        <v>1000</v>
      </c>
      <c r="I1237" s="43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56"/>
      <c r="W1237" s="56"/>
    </row>
    <row r="1238" spans="1:23" ht="22.5" customHeight="1">
      <c r="A1238" s="5">
        <v>1230</v>
      </c>
      <c r="B1238" s="2"/>
      <c r="C1238" s="2" t="s">
        <v>193</v>
      </c>
      <c r="D1238" s="1"/>
      <c r="E1238" s="5">
        <v>4</v>
      </c>
      <c r="F1238" s="1" t="s">
        <v>30</v>
      </c>
      <c r="G1238" s="44">
        <v>500</v>
      </c>
      <c r="H1238" s="191">
        <v>2000</v>
      </c>
      <c r="I1238" s="43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56"/>
      <c r="W1238" s="56"/>
    </row>
    <row r="1239" spans="1:23" ht="22.5" customHeight="1">
      <c r="A1239" s="5">
        <v>1231</v>
      </c>
      <c r="B1239" s="2"/>
      <c r="C1239" s="2" t="s">
        <v>242</v>
      </c>
      <c r="D1239" s="1"/>
      <c r="E1239" s="5">
        <v>1</v>
      </c>
      <c r="F1239" s="1" t="s">
        <v>30</v>
      </c>
      <c r="G1239" s="44">
        <v>400</v>
      </c>
      <c r="H1239" s="191">
        <v>400</v>
      </c>
      <c r="I1239" s="43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56"/>
      <c r="W1239" s="56"/>
    </row>
    <row r="1240" spans="1:23" ht="22.5" customHeight="1">
      <c r="A1240" s="5">
        <v>1232</v>
      </c>
      <c r="B1240" s="2"/>
      <c r="C1240" s="2" t="s">
        <v>243</v>
      </c>
      <c r="D1240" s="1"/>
      <c r="E1240" s="5">
        <v>2</v>
      </c>
      <c r="F1240" s="1" t="s">
        <v>30</v>
      </c>
      <c r="G1240" s="44">
        <v>400</v>
      </c>
      <c r="H1240" s="191">
        <v>800</v>
      </c>
      <c r="I1240" s="43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56"/>
      <c r="W1240" s="56"/>
    </row>
    <row r="1241" spans="1:23" ht="22.5" customHeight="1">
      <c r="A1241" s="5">
        <v>1233</v>
      </c>
      <c r="B1241" s="2"/>
      <c r="C1241" s="2" t="s">
        <v>194</v>
      </c>
      <c r="D1241" s="1"/>
      <c r="E1241" s="5">
        <v>4</v>
      </c>
      <c r="F1241" s="1" t="s">
        <v>30</v>
      </c>
      <c r="G1241" s="44">
        <v>500</v>
      </c>
      <c r="H1241" s="191">
        <v>2000</v>
      </c>
      <c r="I1241" s="43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56"/>
      <c r="W1241" s="56"/>
    </row>
    <row r="1242" spans="1:23" ht="22.5" customHeight="1">
      <c r="A1242" s="5">
        <v>1234</v>
      </c>
      <c r="B1242" s="2"/>
      <c r="C1242" s="2" t="s">
        <v>244</v>
      </c>
      <c r="D1242" s="1"/>
      <c r="E1242" s="5">
        <v>4</v>
      </c>
      <c r="F1242" s="1" t="s">
        <v>30</v>
      </c>
      <c r="G1242" s="44">
        <v>200</v>
      </c>
      <c r="H1242" s="191">
        <v>800</v>
      </c>
      <c r="I1242" s="43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56"/>
      <c r="W1242" s="56"/>
    </row>
    <row r="1243" spans="1:23" ht="22.5" customHeight="1">
      <c r="A1243" s="5">
        <v>1235</v>
      </c>
      <c r="B1243" s="2"/>
      <c r="C1243" s="2" t="s">
        <v>245</v>
      </c>
      <c r="D1243" s="1"/>
      <c r="E1243" s="5">
        <v>5</v>
      </c>
      <c r="F1243" s="1" t="s">
        <v>30</v>
      </c>
      <c r="G1243" s="44">
        <v>100</v>
      </c>
      <c r="H1243" s="191">
        <v>500</v>
      </c>
      <c r="I1243" s="43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56"/>
      <c r="W1243" s="56"/>
    </row>
    <row r="1244" spans="1:23" ht="22.5" customHeight="1">
      <c r="A1244" s="5">
        <v>1236</v>
      </c>
      <c r="B1244" s="2"/>
      <c r="C1244" s="2" t="s">
        <v>246</v>
      </c>
      <c r="D1244" s="1"/>
      <c r="E1244" s="5">
        <v>1</v>
      </c>
      <c r="F1244" s="1" t="s">
        <v>192</v>
      </c>
      <c r="G1244" s="44">
        <v>5000</v>
      </c>
      <c r="H1244" s="191">
        <v>5000</v>
      </c>
      <c r="I1244" s="43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56"/>
      <c r="W1244" s="56"/>
    </row>
    <row r="1245" spans="1:23" ht="22.5" customHeight="1">
      <c r="A1245" s="5">
        <v>1237</v>
      </c>
      <c r="B1245" s="2"/>
      <c r="C1245" s="2" t="s">
        <v>247</v>
      </c>
      <c r="D1245" s="1"/>
      <c r="E1245" s="5">
        <v>5</v>
      </c>
      <c r="F1245" s="1" t="s">
        <v>30</v>
      </c>
      <c r="G1245" s="44">
        <v>9000</v>
      </c>
      <c r="H1245" s="191">
        <v>45000</v>
      </c>
      <c r="I1245" s="43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56"/>
      <c r="W1245" s="56"/>
    </row>
    <row r="1246" spans="1:23" ht="22.5" customHeight="1">
      <c r="A1246" s="5">
        <v>1238</v>
      </c>
      <c r="B1246" s="2"/>
      <c r="C1246" s="2" t="s">
        <v>186</v>
      </c>
      <c r="D1246" s="1"/>
      <c r="E1246" s="5">
        <v>1</v>
      </c>
      <c r="F1246" s="1" t="s">
        <v>61</v>
      </c>
      <c r="G1246" s="44">
        <v>10000</v>
      </c>
      <c r="H1246" s="191">
        <v>10000</v>
      </c>
      <c r="I1246" s="43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56"/>
      <c r="W1246" s="56"/>
    </row>
    <row r="1247" spans="1:23" ht="22.5" customHeight="1">
      <c r="A1247" s="5">
        <v>1239</v>
      </c>
      <c r="B1247" s="2"/>
      <c r="C1247" s="2" t="s">
        <v>248</v>
      </c>
      <c r="D1247" s="1"/>
      <c r="E1247" s="5">
        <v>2</v>
      </c>
      <c r="F1247" s="1" t="s">
        <v>54</v>
      </c>
      <c r="G1247" s="44">
        <v>3500</v>
      </c>
      <c r="H1247" s="191">
        <v>7000</v>
      </c>
      <c r="I1247" s="43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56"/>
      <c r="W1247" s="56"/>
    </row>
    <row r="1248" spans="1:23" ht="22.5" customHeight="1">
      <c r="A1248" s="5">
        <v>1240</v>
      </c>
      <c r="B1248" s="2"/>
      <c r="C1248" s="2" t="s">
        <v>249</v>
      </c>
      <c r="D1248" s="1"/>
      <c r="E1248" s="5">
        <v>1</v>
      </c>
      <c r="F1248" s="1" t="s">
        <v>54</v>
      </c>
      <c r="G1248" s="44">
        <v>5000</v>
      </c>
      <c r="H1248" s="191">
        <v>5000</v>
      </c>
      <c r="I1248" s="43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56"/>
      <c r="W1248" s="56"/>
    </row>
    <row r="1249" spans="1:23" ht="22.5" customHeight="1">
      <c r="A1249" s="5">
        <v>1241</v>
      </c>
      <c r="B1249" s="2"/>
      <c r="C1249" s="2" t="s">
        <v>250</v>
      </c>
      <c r="D1249" s="1"/>
      <c r="E1249" s="5">
        <v>1</v>
      </c>
      <c r="F1249" s="1" t="s">
        <v>54</v>
      </c>
      <c r="G1249" s="44">
        <v>6000</v>
      </c>
      <c r="H1249" s="191">
        <v>6000</v>
      </c>
      <c r="I1249" s="43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56"/>
      <c r="W1249" s="56"/>
    </row>
    <row r="1250" spans="1:23" ht="22.5" customHeight="1">
      <c r="A1250" s="5">
        <v>1242</v>
      </c>
      <c r="B1250" s="2"/>
      <c r="C1250" s="2" t="s">
        <v>251</v>
      </c>
      <c r="D1250" s="1"/>
      <c r="E1250" s="5">
        <v>1</v>
      </c>
      <c r="F1250" s="1" t="s">
        <v>54</v>
      </c>
      <c r="G1250" s="44">
        <v>9000</v>
      </c>
      <c r="H1250" s="191">
        <v>9000</v>
      </c>
      <c r="I1250" s="43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56"/>
      <c r="W1250" s="56"/>
    </row>
    <row r="1251" spans="1:23" ht="22.5" customHeight="1">
      <c r="A1251" s="5">
        <v>1243</v>
      </c>
      <c r="B1251" s="2"/>
      <c r="C1251" s="2" t="s">
        <v>252</v>
      </c>
      <c r="D1251" s="1"/>
      <c r="E1251" s="5">
        <v>1</v>
      </c>
      <c r="F1251" s="1" t="s">
        <v>54</v>
      </c>
      <c r="G1251" s="44">
        <v>4000</v>
      </c>
      <c r="H1251" s="191">
        <v>4000</v>
      </c>
      <c r="I1251" s="43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56"/>
      <c r="W1251" s="56"/>
    </row>
    <row r="1252" spans="1:23" ht="22.5" customHeight="1">
      <c r="A1252" s="5">
        <v>1244</v>
      </c>
      <c r="B1252" s="2"/>
      <c r="C1252" s="2" t="s">
        <v>253</v>
      </c>
      <c r="D1252" s="1"/>
      <c r="E1252" s="5">
        <v>1</v>
      </c>
      <c r="F1252" s="1" t="s">
        <v>54</v>
      </c>
      <c r="G1252" s="44">
        <v>5000</v>
      </c>
      <c r="H1252" s="191">
        <v>5000</v>
      </c>
      <c r="I1252" s="43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56"/>
      <c r="W1252" s="56"/>
    </row>
    <row r="1253" spans="1:23" ht="22.5" customHeight="1">
      <c r="A1253" s="5">
        <v>1245</v>
      </c>
      <c r="B1253" s="2"/>
      <c r="C1253" s="2" t="s">
        <v>254</v>
      </c>
      <c r="D1253" s="1"/>
      <c r="E1253" s="5">
        <v>1</v>
      </c>
      <c r="F1253" s="1" t="s">
        <v>54</v>
      </c>
      <c r="G1253" s="44">
        <v>3000</v>
      </c>
      <c r="H1253" s="191">
        <v>3000</v>
      </c>
      <c r="I1253" s="43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56"/>
      <c r="W1253" s="56"/>
    </row>
    <row r="1254" spans="1:23" ht="22.5" customHeight="1">
      <c r="A1254" s="5">
        <v>1246</v>
      </c>
      <c r="B1254" s="2"/>
      <c r="C1254" s="2" t="s">
        <v>479</v>
      </c>
      <c r="D1254" s="1"/>
      <c r="E1254" s="5">
        <v>1</v>
      </c>
      <c r="F1254" s="1" t="s">
        <v>54</v>
      </c>
      <c r="G1254" s="44">
        <v>4400</v>
      </c>
      <c r="H1254" s="191">
        <v>4400</v>
      </c>
      <c r="I1254" s="43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56"/>
      <c r="W1254" s="56"/>
    </row>
    <row r="1255" spans="1:23" ht="22.5" customHeight="1">
      <c r="A1255" s="5">
        <v>1247</v>
      </c>
      <c r="B1255" s="2"/>
      <c r="C1255" s="2" t="s">
        <v>255</v>
      </c>
      <c r="D1255" s="1"/>
      <c r="E1255" s="5">
        <v>1</v>
      </c>
      <c r="F1255" s="1" t="s">
        <v>54</v>
      </c>
      <c r="G1255" s="44">
        <v>5000</v>
      </c>
      <c r="H1255" s="191">
        <v>5000</v>
      </c>
      <c r="I1255" s="43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56"/>
      <c r="W1255" s="56"/>
    </row>
    <row r="1256" spans="1:23" ht="22.5" customHeight="1">
      <c r="A1256" s="5">
        <v>1248</v>
      </c>
      <c r="B1256" s="3" t="s">
        <v>179</v>
      </c>
      <c r="C1256" s="3" t="s">
        <v>554</v>
      </c>
      <c r="D1256" s="26" t="s">
        <v>24</v>
      </c>
      <c r="E1256" s="26"/>
      <c r="F1256" s="26"/>
      <c r="G1256" s="3"/>
      <c r="H1256" s="192">
        <v>100000</v>
      </c>
      <c r="I1256" s="3" t="s">
        <v>28</v>
      </c>
      <c r="J1256" s="39"/>
      <c r="K1256" s="39"/>
      <c r="L1256" s="39"/>
      <c r="M1256" s="39"/>
      <c r="N1256" s="39">
        <v>1</v>
      </c>
      <c r="O1256" s="39"/>
      <c r="P1256" s="39"/>
      <c r="Q1256" s="39"/>
      <c r="R1256" s="39"/>
      <c r="S1256" s="39"/>
      <c r="T1256" s="39"/>
      <c r="U1256" s="39"/>
      <c r="V1256" s="56"/>
      <c r="W1256" s="56"/>
    </row>
    <row r="1257" spans="1:23" ht="22.5" customHeight="1">
      <c r="A1257" s="5">
        <v>1249</v>
      </c>
      <c r="B1257" s="2"/>
      <c r="C1257" s="2" t="s">
        <v>225</v>
      </c>
      <c r="D1257" s="1"/>
      <c r="E1257" s="5">
        <v>1</v>
      </c>
      <c r="F1257" s="1" t="s">
        <v>54</v>
      </c>
      <c r="G1257" s="44">
        <v>5000</v>
      </c>
      <c r="H1257" s="191">
        <v>5000</v>
      </c>
      <c r="I1257" s="43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56"/>
      <c r="W1257" s="56"/>
    </row>
    <row r="1258" spans="1:23" ht="22.5" customHeight="1">
      <c r="A1258" s="5">
        <v>1250</v>
      </c>
      <c r="B1258" s="2"/>
      <c r="C1258" s="2" t="s">
        <v>187</v>
      </c>
      <c r="D1258" s="1"/>
      <c r="E1258" s="5">
        <v>1</v>
      </c>
      <c r="F1258" s="1" t="s">
        <v>30</v>
      </c>
      <c r="G1258" s="44">
        <v>1100</v>
      </c>
      <c r="H1258" s="191">
        <v>1100</v>
      </c>
      <c r="I1258" s="43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56"/>
      <c r="W1258" s="56"/>
    </row>
    <row r="1259" spans="1:23" ht="22.5" customHeight="1">
      <c r="A1259" s="5">
        <v>1251</v>
      </c>
      <c r="B1259" s="2"/>
      <c r="C1259" s="2" t="s">
        <v>226</v>
      </c>
      <c r="D1259" s="1"/>
      <c r="E1259" s="5">
        <v>1</v>
      </c>
      <c r="F1259" s="1" t="s">
        <v>54</v>
      </c>
      <c r="G1259" s="44">
        <v>1900</v>
      </c>
      <c r="H1259" s="191">
        <v>1900</v>
      </c>
      <c r="I1259" s="43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56"/>
      <c r="W1259" s="56"/>
    </row>
    <row r="1260" spans="1:23" ht="22.5" customHeight="1">
      <c r="A1260" s="5">
        <v>1252</v>
      </c>
      <c r="B1260" s="2"/>
      <c r="C1260" s="2" t="s">
        <v>221</v>
      </c>
      <c r="D1260" s="1"/>
      <c r="E1260" s="5">
        <v>1</v>
      </c>
      <c r="F1260" s="1" t="s">
        <v>54</v>
      </c>
      <c r="G1260" s="44">
        <v>200</v>
      </c>
      <c r="H1260" s="191">
        <v>200</v>
      </c>
      <c r="I1260" s="43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56"/>
      <c r="W1260" s="56"/>
    </row>
    <row r="1261" spans="1:23" ht="22.5" customHeight="1">
      <c r="A1261" s="5">
        <v>1253</v>
      </c>
      <c r="B1261" s="2"/>
      <c r="C1261" s="2" t="s">
        <v>222</v>
      </c>
      <c r="D1261" s="1"/>
      <c r="E1261" s="5">
        <v>1</v>
      </c>
      <c r="F1261" s="1" t="s">
        <v>54</v>
      </c>
      <c r="G1261" s="44">
        <v>300</v>
      </c>
      <c r="H1261" s="191">
        <v>300</v>
      </c>
      <c r="I1261" s="43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56"/>
      <c r="W1261" s="56"/>
    </row>
    <row r="1262" spans="1:23" ht="22.5" customHeight="1">
      <c r="A1262" s="5">
        <v>1254</v>
      </c>
      <c r="B1262" s="2"/>
      <c r="C1262" s="2" t="s">
        <v>223</v>
      </c>
      <c r="D1262" s="1"/>
      <c r="E1262" s="5">
        <v>1</v>
      </c>
      <c r="F1262" s="1" t="s">
        <v>54</v>
      </c>
      <c r="G1262" s="44">
        <v>400</v>
      </c>
      <c r="H1262" s="191">
        <v>400</v>
      </c>
      <c r="I1262" s="43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56"/>
      <c r="W1262" s="56"/>
    </row>
    <row r="1263" spans="1:23" ht="22.5" customHeight="1">
      <c r="A1263" s="5">
        <v>1255</v>
      </c>
      <c r="B1263" s="2"/>
      <c r="C1263" s="2" t="s">
        <v>227</v>
      </c>
      <c r="D1263" s="1"/>
      <c r="E1263" s="5">
        <v>1</v>
      </c>
      <c r="F1263" s="1" t="s">
        <v>54</v>
      </c>
      <c r="G1263" s="44">
        <v>3000</v>
      </c>
      <c r="H1263" s="191">
        <v>3000</v>
      </c>
      <c r="I1263" s="43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56"/>
      <c r="W1263" s="56"/>
    </row>
    <row r="1264" spans="1:23" ht="22.5" customHeight="1">
      <c r="A1264" s="5">
        <v>1256</v>
      </c>
      <c r="B1264" s="2"/>
      <c r="C1264" s="2" t="s">
        <v>228</v>
      </c>
      <c r="D1264" s="1"/>
      <c r="E1264" s="5">
        <v>1</v>
      </c>
      <c r="F1264" s="1" t="s">
        <v>30</v>
      </c>
      <c r="G1264" s="44">
        <v>3500</v>
      </c>
      <c r="H1264" s="191">
        <v>3500</v>
      </c>
      <c r="I1264" s="43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56"/>
      <c r="W1264" s="56"/>
    </row>
    <row r="1265" spans="1:23" ht="22.5" customHeight="1">
      <c r="A1265" s="5">
        <v>1257</v>
      </c>
      <c r="B1265" s="2"/>
      <c r="C1265" s="2" t="s">
        <v>230</v>
      </c>
      <c r="D1265" s="1"/>
      <c r="E1265" s="5">
        <v>1</v>
      </c>
      <c r="F1265" s="1" t="s">
        <v>54</v>
      </c>
      <c r="G1265" s="44">
        <v>2200</v>
      </c>
      <c r="H1265" s="191">
        <v>2200</v>
      </c>
      <c r="I1265" s="43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56"/>
      <c r="W1265" s="56"/>
    </row>
    <row r="1266" spans="1:23" ht="22.5" customHeight="1">
      <c r="A1266" s="5">
        <v>1258</v>
      </c>
      <c r="B1266" s="2"/>
      <c r="C1266" s="2" t="s">
        <v>232</v>
      </c>
      <c r="D1266" s="1"/>
      <c r="E1266" s="5">
        <v>1</v>
      </c>
      <c r="F1266" s="1" t="s">
        <v>54</v>
      </c>
      <c r="G1266" s="44">
        <v>5500</v>
      </c>
      <c r="H1266" s="191">
        <v>5500</v>
      </c>
      <c r="I1266" s="43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56"/>
      <c r="W1266" s="56"/>
    </row>
    <row r="1267" spans="1:23" ht="22.5" customHeight="1">
      <c r="A1267" s="5">
        <v>1259</v>
      </c>
      <c r="B1267" s="2"/>
      <c r="C1267" s="2" t="s">
        <v>188</v>
      </c>
      <c r="D1267" s="1"/>
      <c r="E1267" s="5">
        <v>4</v>
      </c>
      <c r="F1267" s="1" t="s">
        <v>30</v>
      </c>
      <c r="G1267" s="44">
        <v>1500</v>
      </c>
      <c r="H1267" s="191">
        <v>6000</v>
      </c>
      <c r="I1267" s="43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56"/>
      <c r="W1267" s="56"/>
    </row>
    <row r="1268" spans="1:23" ht="22.5" customHeight="1">
      <c r="A1268" s="5">
        <v>1260</v>
      </c>
      <c r="B1268" s="2"/>
      <c r="C1268" s="2" t="s">
        <v>241</v>
      </c>
      <c r="D1268" s="1"/>
      <c r="E1268" s="5">
        <v>1</v>
      </c>
      <c r="F1268" s="1" t="s">
        <v>192</v>
      </c>
      <c r="G1268" s="44">
        <v>14000</v>
      </c>
      <c r="H1268" s="191">
        <v>14000</v>
      </c>
      <c r="I1268" s="43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56"/>
      <c r="W1268" s="56"/>
    </row>
    <row r="1269" spans="1:23" ht="22.5" customHeight="1">
      <c r="A1269" s="5">
        <v>1261</v>
      </c>
      <c r="B1269" s="2"/>
      <c r="C1269" s="2" t="s">
        <v>247</v>
      </c>
      <c r="D1269" s="1"/>
      <c r="E1269" s="5">
        <v>5</v>
      </c>
      <c r="F1269" s="1" t="s">
        <v>30</v>
      </c>
      <c r="G1269" s="44">
        <v>9000</v>
      </c>
      <c r="H1269" s="191">
        <v>45000</v>
      </c>
      <c r="I1269" s="43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56"/>
      <c r="W1269" s="56"/>
    </row>
    <row r="1270" spans="1:23" ht="22.5" customHeight="1">
      <c r="A1270" s="5">
        <v>1262</v>
      </c>
      <c r="B1270" s="2"/>
      <c r="C1270" s="2" t="s">
        <v>186</v>
      </c>
      <c r="D1270" s="1"/>
      <c r="E1270" s="5">
        <v>1</v>
      </c>
      <c r="F1270" s="1" t="s">
        <v>61</v>
      </c>
      <c r="G1270" s="44">
        <v>9500</v>
      </c>
      <c r="H1270" s="191">
        <v>9500</v>
      </c>
      <c r="I1270" s="43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56"/>
      <c r="W1270" s="56"/>
    </row>
    <row r="1271" spans="1:23" ht="22.5" customHeight="1">
      <c r="A1271" s="5">
        <v>1263</v>
      </c>
      <c r="B1271" s="2"/>
      <c r="C1271" s="2" t="s">
        <v>248</v>
      </c>
      <c r="D1271" s="1"/>
      <c r="E1271" s="5">
        <v>1</v>
      </c>
      <c r="F1271" s="1" t="s">
        <v>54</v>
      </c>
      <c r="G1271" s="44">
        <v>2400</v>
      </c>
      <c r="H1271" s="191">
        <v>2400</v>
      </c>
      <c r="I1271" s="43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56"/>
      <c r="W1271" s="56"/>
    </row>
    <row r="1272" spans="1:23" ht="22.5" customHeight="1">
      <c r="A1272" s="5">
        <v>1264</v>
      </c>
      <c r="B1272" s="3" t="s">
        <v>179</v>
      </c>
      <c r="C1272" s="3" t="s">
        <v>555</v>
      </c>
      <c r="D1272" s="26" t="s">
        <v>24</v>
      </c>
      <c r="E1272" s="26"/>
      <c r="F1272" s="26"/>
      <c r="G1272" s="3"/>
      <c r="H1272" s="192">
        <v>300000</v>
      </c>
      <c r="I1272" s="3" t="s">
        <v>28</v>
      </c>
      <c r="J1272" s="39"/>
      <c r="K1272" s="39">
        <v>1</v>
      </c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56"/>
      <c r="W1272" s="56"/>
    </row>
    <row r="1273" spans="1:23" ht="22.5" customHeight="1">
      <c r="A1273" s="5">
        <v>1265</v>
      </c>
      <c r="B1273" s="2"/>
      <c r="C1273" s="2" t="s">
        <v>190</v>
      </c>
      <c r="D1273" s="1"/>
      <c r="E1273" s="5">
        <v>4</v>
      </c>
      <c r="F1273" s="1" t="s">
        <v>195</v>
      </c>
      <c r="G1273" s="44">
        <v>7500</v>
      </c>
      <c r="H1273" s="191">
        <v>30000</v>
      </c>
      <c r="I1273" s="43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56"/>
      <c r="W1273" s="56"/>
    </row>
    <row r="1274" spans="1:23" ht="22.5" customHeight="1">
      <c r="A1274" s="5">
        <v>1266</v>
      </c>
      <c r="B1274" s="2"/>
      <c r="C1274" s="2" t="s">
        <v>196</v>
      </c>
      <c r="D1274" s="1"/>
      <c r="E1274" s="5">
        <v>4</v>
      </c>
      <c r="F1274" s="1" t="s">
        <v>54</v>
      </c>
      <c r="G1274" s="44">
        <v>1100</v>
      </c>
      <c r="H1274" s="191">
        <v>4400</v>
      </c>
      <c r="I1274" s="43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56"/>
      <c r="W1274" s="56"/>
    </row>
    <row r="1275" spans="1:23" ht="22.5" customHeight="1">
      <c r="A1275" s="5">
        <v>1267</v>
      </c>
      <c r="B1275" s="2"/>
      <c r="C1275" s="2" t="s">
        <v>197</v>
      </c>
      <c r="D1275" s="1"/>
      <c r="E1275" s="5">
        <v>4</v>
      </c>
      <c r="F1275" s="1" t="s">
        <v>54</v>
      </c>
      <c r="G1275" s="44">
        <v>900</v>
      </c>
      <c r="H1275" s="191">
        <v>3600</v>
      </c>
      <c r="I1275" s="43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56"/>
      <c r="W1275" s="56"/>
    </row>
    <row r="1276" spans="1:23" ht="22.5" customHeight="1">
      <c r="A1276" s="5">
        <v>1268</v>
      </c>
      <c r="B1276" s="2"/>
      <c r="C1276" s="2" t="s">
        <v>198</v>
      </c>
      <c r="D1276" s="1"/>
      <c r="E1276" s="5">
        <v>4</v>
      </c>
      <c r="F1276" s="1" t="s">
        <v>54</v>
      </c>
      <c r="G1276" s="44">
        <v>1250</v>
      </c>
      <c r="H1276" s="191">
        <v>5000</v>
      </c>
      <c r="I1276" s="43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56"/>
      <c r="W1276" s="56"/>
    </row>
    <row r="1277" spans="1:23" ht="22.5" customHeight="1">
      <c r="A1277" s="5">
        <v>1269</v>
      </c>
      <c r="B1277" s="2"/>
      <c r="C1277" s="2" t="s">
        <v>199</v>
      </c>
      <c r="D1277" s="1"/>
      <c r="E1277" s="5">
        <v>4</v>
      </c>
      <c r="F1277" s="1" t="s">
        <v>54</v>
      </c>
      <c r="G1277" s="44">
        <v>1450</v>
      </c>
      <c r="H1277" s="191">
        <v>5800</v>
      </c>
      <c r="I1277" s="43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56"/>
      <c r="W1277" s="56"/>
    </row>
    <row r="1278" spans="1:23" ht="22.5" customHeight="1">
      <c r="A1278" s="5">
        <v>1270</v>
      </c>
      <c r="B1278" s="2"/>
      <c r="C1278" s="2" t="s">
        <v>200</v>
      </c>
      <c r="D1278" s="1"/>
      <c r="E1278" s="5">
        <v>4</v>
      </c>
      <c r="F1278" s="1" t="s">
        <v>54</v>
      </c>
      <c r="G1278" s="44">
        <v>1500</v>
      </c>
      <c r="H1278" s="191">
        <v>6000</v>
      </c>
      <c r="I1278" s="43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56"/>
      <c r="W1278" s="56"/>
    </row>
    <row r="1279" spans="1:23" ht="22.5" customHeight="1">
      <c r="A1279" s="5">
        <v>1271</v>
      </c>
      <c r="B1279" s="2"/>
      <c r="C1279" s="2" t="s">
        <v>201</v>
      </c>
      <c r="D1279" s="1"/>
      <c r="E1279" s="5">
        <v>1</v>
      </c>
      <c r="F1279" s="1" t="s">
        <v>54</v>
      </c>
      <c r="G1279" s="44">
        <v>5500</v>
      </c>
      <c r="H1279" s="191">
        <v>5500</v>
      </c>
      <c r="I1279" s="43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56"/>
      <c r="W1279" s="56"/>
    </row>
    <row r="1280" spans="1:23" ht="22.5" customHeight="1">
      <c r="A1280" s="5">
        <v>1272</v>
      </c>
      <c r="B1280" s="2"/>
      <c r="C1280" s="2" t="s">
        <v>202</v>
      </c>
      <c r="D1280" s="1"/>
      <c r="E1280" s="5">
        <v>1</v>
      </c>
      <c r="F1280" s="1" t="s">
        <v>54</v>
      </c>
      <c r="G1280" s="44">
        <v>4800</v>
      </c>
      <c r="H1280" s="191">
        <v>4800</v>
      </c>
      <c r="I1280" s="43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56"/>
      <c r="W1280" s="56"/>
    </row>
    <row r="1281" spans="1:23" ht="22.5" customHeight="1">
      <c r="A1281" s="5">
        <v>1273</v>
      </c>
      <c r="B1281" s="2"/>
      <c r="C1281" s="2" t="s">
        <v>203</v>
      </c>
      <c r="D1281" s="1"/>
      <c r="E1281" s="5">
        <v>1</v>
      </c>
      <c r="F1281" s="1" t="s">
        <v>54</v>
      </c>
      <c r="G1281" s="44">
        <v>5700</v>
      </c>
      <c r="H1281" s="191">
        <v>5700</v>
      </c>
      <c r="I1281" s="43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56"/>
      <c r="W1281" s="56"/>
    </row>
    <row r="1282" spans="1:23" ht="22.5" customHeight="1">
      <c r="A1282" s="5">
        <v>1274</v>
      </c>
      <c r="B1282" s="2"/>
      <c r="C1282" s="2" t="s">
        <v>204</v>
      </c>
      <c r="D1282" s="1"/>
      <c r="E1282" s="5">
        <v>1</v>
      </c>
      <c r="F1282" s="1" t="s">
        <v>54</v>
      </c>
      <c r="G1282" s="44">
        <v>350</v>
      </c>
      <c r="H1282" s="191">
        <v>350</v>
      </c>
      <c r="I1282" s="43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56"/>
      <c r="W1282" s="56"/>
    </row>
    <row r="1283" spans="1:23" ht="22.5" customHeight="1">
      <c r="A1283" s="5">
        <v>1275</v>
      </c>
      <c r="B1283" s="2"/>
      <c r="C1283" s="2" t="s">
        <v>205</v>
      </c>
      <c r="D1283" s="1"/>
      <c r="E1283" s="5">
        <v>3</v>
      </c>
      <c r="F1283" s="1" t="s">
        <v>206</v>
      </c>
      <c r="G1283" s="44">
        <v>350</v>
      </c>
      <c r="H1283" s="191">
        <v>1050</v>
      </c>
      <c r="I1283" s="43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56"/>
      <c r="W1283" s="56"/>
    </row>
    <row r="1284" spans="1:23" ht="22.5" customHeight="1">
      <c r="A1284" s="5">
        <v>1276</v>
      </c>
      <c r="B1284" s="2"/>
      <c r="C1284" s="2" t="s">
        <v>207</v>
      </c>
      <c r="D1284" s="1"/>
      <c r="E1284" s="5">
        <v>1</v>
      </c>
      <c r="F1284" s="1" t="s">
        <v>54</v>
      </c>
      <c r="G1284" s="44">
        <v>950</v>
      </c>
      <c r="H1284" s="191">
        <v>950</v>
      </c>
      <c r="I1284" s="43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56"/>
      <c r="W1284" s="56"/>
    </row>
    <row r="1285" spans="1:23" ht="22.5" customHeight="1">
      <c r="A1285" s="5">
        <v>1277</v>
      </c>
      <c r="B1285" s="2"/>
      <c r="C1285" s="2" t="s">
        <v>208</v>
      </c>
      <c r="D1285" s="1"/>
      <c r="E1285" s="5">
        <v>1</v>
      </c>
      <c r="F1285" s="1" t="s">
        <v>54</v>
      </c>
      <c r="G1285" s="44">
        <v>650</v>
      </c>
      <c r="H1285" s="191">
        <v>650</v>
      </c>
      <c r="I1285" s="43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56"/>
      <c r="W1285" s="56"/>
    </row>
    <row r="1286" spans="1:23" ht="22.5" customHeight="1">
      <c r="A1286" s="5">
        <v>1278</v>
      </c>
      <c r="B1286" s="2"/>
      <c r="C1286" s="2" t="s">
        <v>209</v>
      </c>
      <c r="D1286" s="1"/>
      <c r="E1286" s="5">
        <v>1</v>
      </c>
      <c r="F1286" s="1" t="s">
        <v>54</v>
      </c>
      <c r="G1286" s="44">
        <v>2500</v>
      </c>
      <c r="H1286" s="191">
        <v>2500</v>
      </c>
      <c r="I1286" s="43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56"/>
      <c r="W1286" s="56"/>
    </row>
    <row r="1287" spans="1:23" ht="22.5" customHeight="1">
      <c r="A1287" s="5">
        <v>1279</v>
      </c>
      <c r="B1287" s="2"/>
      <c r="C1287" s="2" t="s">
        <v>210</v>
      </c>
      <c r="D1287" s="1"/>
      <c r="E1287" s="5">
        <v>1</v>
      </c>
      <c r="F1287" s="1" t="s">
        <v>54</v>
      </c>
      <c r="G1287" s="44">
        <v>800</v>
      </c>
      <c r="H1287" s="191">
        <v>800</v>
      </c>
      <c r="I1287" s="43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56"/>
      <c r="W1287" s="56"/>
    </row>
    <row r="1288" spans="1:23" ht="22.5" customHeight="1">
      <c r="A1288" s="5">
        <v>1280</v>
      </c>
      <c r="B1288" s="2"/>
      <c r="C1288" s="2" t="s">
        <v>211</v>
      </c>
      <c r="D1288" s="1"/>
      <c r="E1288" s="5">
        <v>1</v>
      </c>
      <c r="F1288" s="1" t="s">
        <v>54</v>
      </c>
      <c r="G1288" s="44">
        <v>3000</v>
      </c>
      <c r="H1288" s="191">
        <v>3000</v>
      </c>
      <c r="I1288" s="43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56"/>
      <c r="W1288" s="56"/>
    </row>
    <row r="1289" spans="1:23" ht="22.5" customHeight="1">
      <c r="A1289" s="5">
        <v>1281</v>
      </c>
      <c r="B1289" s="2"/>
      <c r="C1289" s="2" t="s">
        <v>212</v>
      </c>
      <c r="D1289" s="1"/>
      <c r="E1289" s="5">
        <v>20</v>
      </c>
      <c r="F1289" s="1" t="s">
        <v>30</v>
      </c>
      <c r="G1289" s="44">
        <v>150</v>
      </c>
      <c r="H1289" s="191">
        <v>3000</v>
      </c>
      <c r="I1289" s="43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56"/>
      <c r="W1289" s="56"/>
    </row>
    <row r="1290" spans="1:23" ht="22.5" customHeight="1">
      <c r="A1290" s="5">
        <v>1282</v>
      </c>
      <c r="B1290" s="2"/>
      <c r="C1290" s="2" t="s">
        <v>213</v>
      </c>
      <c r="D1290" s="1"/>
      <c r="E1290" s="5">
        <v>1</v>
      </c>
      <c r="F1290" s="1" t="s">
        <v>54</v>
      </c>
      <c r="G1290" s="44">
        <v>14000</v>
      </c>
      <c r="H1290" s="191">
        <v>14000</v>
      </c>
      <c r="I1290" s="43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56"/>
      <c r="W1290" s="56"/>
    </row>
    <row r="1291" spans="1:23" ht="22.5" customHeight="1">
      <c r="A1291" s="5">
        <v>1283</v>
      </c>
      <c r="B1291" s="2"/>
      <c r="C1291" s="2" t="s">
        <v>214</v>
      </c>
      <c r="D1291" s="1"/>
      <c r="E1291" s="5">
        <v>1</v>
      </c>
      <c r="F1291" s="1" t="s">
        <v>54</v>
      </c>
      <c r="G1291" s="44">
        <v>2500</v>
      </c>
      <c r="H1291" s="191">
        <v>2500</v>
      </c>
      <c r="I1291" s="43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56"/>
      <c r="W1291" s="56"/>
    </row>
    <row r="1292" spans="1:23" ht="22.5" customHeight="1">
      <c r="A1292" s="5">
        <v>1284</v>
      </c>
      <c r="B1292" s="2"/>
      <c r="C1292" s="2" t="s">
        <v>215</v>
      </c>
      <c r="D1292" s="1"/>
      <c r="E1292" s="5">
        <v>1</v>
      </c>
      <c r="F1292" s="1" t="s">
        <v>54</v>
      </c>
      <c r="G1292" s="44">
        <v>4000</v>
      </c>
      <c r="H1292" s="191">
        <v>4000</v>
      </c>
      <c r="I1292" s="43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56"/>
      <c r="W1292" s="56"/>
    </row>
    <row r="1293" spans="1:23" ht="22.5" customHeight="1">
      <c r="A1293" s="5">
        <v>1285</v>
      </c>
      <c r="B1293" s="2"/>
      <c r="C1293" s="2" t="s">
        <v>216</v>
      </c>
      <c r="D1293" s="1"/>
      <c r="E1293" s="5">
        <v>1</v>
      </c>
      <c r="F1293" s="1" t="s">
        <v>54</v>
      </c>
      <c r="G1293" s="44">
        <v>4000</v>
      </c>
      <c r="H1293" s="191">
        <v>4000</v>
      </c>
      <c r="I1293" s="43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56"/>
      <c r="W1293" s="56"/>
    </row>
    <row r="1294" spans="1:23" ht="22.5" customHeight="1">
      <c r="A1294" s="5">
        <v>1286</v>
      </c>
      <c r="B1294" s="2"/>
      <c r="C1294" s="2" t="s">
        <v>217</v>
      </c>
      <c r="D1294" s="1"/>
      <c r="E1294" s="5">
        <v>1</v>
      </c>
      <c r="F1294" s="1" t="s">
        <v>54</v>
      </c>
      <c r="G1294" s="44">
        <v>2200</v>
      </c>
      <c r="H1294" s="191">
        <v>2200</v>
      </c>
      <c r="I1294" s="43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56"/>
      <c r="W1294" s="56"/>
    </row>
    <row r="1295" spans="1:23" ht="22.5" customHeight="1">
      <c r="A1295" s="5">
        <v>1287</v>
      </c>
      <c r="B1295" s="2"/>
      <c r="C1295" s="2" t="s">
        <v>218</v>
      </c>
      <c r="D1295" s="1"/>
      <c r="E1295" s="5">
        <v>1</v>
      </c>
      <c r="F1295" s="1" t="s">
        <v>219</v>
      </c>
      <c r="G1295" s="44">
        <v>4000</v>
      </c>
      <c r="H1295" s="191">
        <v>4000</v>
      </c>
      <c r="I1295" s="43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56"/>
      <c r="W1295" s="56"/>
    </row>
    <row r="1296" spans="1:23" ht="22.5" customHeight="1">
      <c r="A1296" s="5">
        <v>1288</v>
      </c>
      <c r="B1296" s="2"/>
      <c r="C1296" s="2" t="s">
        <v>220</v>
      </c>
      <c r="D1296" s="1"/>
      <c r="E1296" s="5">
        <v>1</v>
      </c>
      <c r="F1296" s="1" t="s">
        <v>54</v>
      </c>
      <c r="G1296" s="44">
        <v>1500</v>
      </c>
      <c r="H1296" s="191">
        <v>1500</v>
      </c>
      <c r="I1296" s="43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56"/>
      <c r="W1296" s="56"/>
    </row>
    <row r="1297" spans="1:23" ht="22.5" customHeight="1">
      <c r="A1297" s="5">
        <v>1289</v>
      </c>
      <c r="B1297" s="2"/>
      <c r="C1297" s="2" t="s">
        <v>221</v>
      </c>
      <c r="D1297" s="1"/>
      <c r="E1297" s="5">
        <v>1</v>
      </c>
      <c r="F1297" s="1" t="s">
        <v>54</v>
      </c>
      <c r="G1297" s="44">
        <v>200</v>
      </c>
      <c r="H1297" s="191">
        <v>200</v>
      </c>
      <c r="I1297" s="43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56"/>
      <c r="W1297" s="56"/>
    </row>
    <row r="1298" spans="1:23" ht="22.5" customHeight="1">
      <c r="A1298" s="5">
        <v>1290</v>
      </c>
      <c r="B1298" s="2"/>
      <c r="C1298" s="2" t="s">
        <v>222</v>
      </c>
      <c r="D1298" s="1"/>
      <c r="E1298" s="5">
        <v>1</v>
      </c>
      <c r="F1298" s="1" t="s">
        <v>54</v>
      </c>
      <c r="G1298" s="44">
        <v>300</v>
      </c>
      <c r="H1298" s="191">
        <v>300</v>
      </c>
      <c r="I1298" s="43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56"/>
      <c r="W1298" s="56"/>
    </row>
    <row r="1299" spans="1:23" ht="22.5" customHeight="1">
      <c r="A1299" s="5">
        <v>1291</v>
      </c>
      <c r="B1299" s="2"/>
      <c r="C1299" s="2" t="s">
        <v>223</v>
      </c>
      <c r="D1299" s="1"/>
      <c r="E1299" s="5">
        <v>1</v>
      </c>
      <c r="F1299" s="1" t="s">
        <v>54</v>
      </c>
      <c r="G1299" s="44">
        <v>400</v>
      </c>
      <c r="H1299" s="191">
        <v>400</v>
      </c>
      <c r="I1299" s="43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56"/>
      <c r="W1299" s="56"/>
    </row>
    <row r="1300" spans="1:23" ht="22.5" customHeight="1">
      <c r="A1300" s="5">
        <v>1292</v>
      </c>
      <c r="B1300" s="2"/>
      <c r="C1300" s="2" t="s">
        <v>224</v>
      </c>
      <c r="D1300" s="1"/>
      <c r="E1300" s="5">
        <v>1</v>
      </c>
      <c r="F1300" s="1" t="s">
        <v>30</v>
      </c>
      <c r="G1300" s="44">
        <v>2500</v>
      </c>
      <c r="H1300" s="191">
        <v>2500</v>
      </c>
      <c r="I1300" s="43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56"/>
      <c r="W1300" s="56"/>
    </row>
    <row r="1301" spans="1:23" ht="22.5" customHeight="1">
      <c r="A1301" s="5">
        <v>1293</v>
      </c>
      <c r="B1301" s="2"/>
      <c r="C1301" s="2" t="s">
        <v>225</v>
      </c>
      <c r="D1301" s="1"/>
      <c r="E1301" s="5">
        <v>1</v>
      </c>
      <c r="F1301" s="1" t="s">
        <v>54</v>
      </c>
      <c r="G1301" s="44">
        <v>5000</v>
      </c>
      <c r="H1301" s="191">
        <v>5000</v>
      </c>
      <c r="I1301" s="43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56"/>
      <c r="W1301" s="56"/>
    </row>
    <row r="1302" spans="1:23" ht="22.5" customHeight="1">
      <c r="A1302" s="5">
        <v>1294</v>
      </c>
      <c r="B1302" s="2"/>
      <c r="C1302" s="2" t="s">
        <v>187</v>
      </c>
      <c r="D1302" s="1"/>
      <c r="E1302" s="5">
        <v>4</v>
      </c>
      <c r="F1302" s="1" t="s">
        <v>30</v>
      </c>
      <c r="G1302" s="44">
        <v>1200</v>
      </c>
      <c r="H1302" s="191">
        <v>4800</v>
      </c>
      <c r="I1302" s="43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56"/>
      <c r="W1302" s="56"/>
    </row>
    <row r="1303" spans="1:23" ht="22.5" customHeight="1">
      <c r="A1303" s="5">
        <v>1295</v>
      </c>
      <c r="B1303" s="2"/>
      <c r="C1303" s="2" t="s">
        <v>226</v>
      </c>
      <c r="D1303" s="1"/>
      <c r="E1303" s="5">
        <v>1</v>
      </c>
      <c r="F1303" s="1" t="s">
        <v>54</v>
      </c>
      <c r="G1303" s="44">
        <v>1900</v>
      </c>
      <c r="H1303" s="191">
        <v>1900</v>
      </c>
      <c r="I1303" s="43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56"/>
      <c r="W1303" s="56"/>
    </row>
    <row r="1304" spans="1:23" ht="22.5" customHeight="1">
      <c r="A1304" s="5">
        <v>1296</v>
      </c>
      <c r="B1304" s="2"/>
      <c r="C1304" s="2" t="s">
        <v>227</v>
      </c>
      <c r="D1304" s="1"/>
      <c r="E1304" s="5">
        <v>1</v>
      </c>
      <c r="F1304" s="1" t="s">
        <v>54</v>
      </c>
      <c r="G1304" s="44">
        <v>3000</v>
      </c>
      <c r="H1304" s="191">
        <v>3000</v>
      </c>
      <c r="I1304" s="43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56"/>
      <c r="W1304" s="56"/>
    </row>
    <row r="1305" spans="1:23" ht="22.5" customHeight="1">
      <c r="A1305" s="5">
        <v>1297</v>
      </c>
      <c r="B1305" s="2"/>
      <c r="C1305" s="2" t="s">
        <v>228</v>
      </c>
      <c r="D1305" s="1"/>
      <c r="E1305" s="5">
        <v>1</v>
      </c>
      <c r="F1305" s="1" t="s">
        <v>30</v>
      </c>
      <c r="G1305" s="44">
        <v>3500</v>
      </c>
      <c r="H1305" s="191">
        <v>3500</v>
      </c>
      <c r="I1305" s="43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56"/>
      <c r="W1305" s="56"/>
    </row>
    <row r="1306" spans="1:23" ht="22.5" customHeight="1">
      <c r="A1306" s="5">
        <v>1298</v>
      </c>
      <c r="B1306" s="2"/>
      <c r="C1306" s="2" t="s">
        <v>229</v>
      </c>
      <c r="D1306" s="1"/>
      <c r="E1306" s="5">
        <v>2</v>
      </c>
      <c r="F1306" s="1" t="s">
        <v>30</v>
      </c>
      <c r="G1306" s="44">
        <v>500</v>
      </c>
      <c r="H1306" s="191">
        <v>1000</v>
      </c>
      <c r="I1306" s="43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56"/>
      <c r="W1306" s="56"/>
    </row>
    <row r="1307" spans="1:23" ht="22.5" customHeight="1">
      <c r="A1307" s="5">
        <v>1299</v>
      </c>
      <c r="B1307" s="2"/>
      <c r="C1307" s="2" t="s">
        <v>230</v>
      </c>
      <c r="D1307" s="1"/>
      <c r="E1307" s="5">
        <v>1</v>
      </c>
      <c r="F1307" s="1" t="s">
        <v>54</v>
      </c>
      <c r="G1307" s="44">
        <v>2200</v>
      </c>
      <c r="H1307" s="191">
        <v>2200</v>
      </c>
      <c r="I1307" s="43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56"/>
      <c r="W1307" s="56"/>
    </row>
    <row r="1308" spans="1:23" ht="22.5" customHeight="1">
      <c r="A1308" s="5">
        <v>1300</v>
      </c>
      <c r="B1308" s="2"/>
      <c r="C1308" s="2" t="s">
        <v>231</v>
      </c>
      <c r="D1308" s="1"/>
      <c r="E1308" s="5">
        <v>1</v>
      </c>
      <c r="F1308" s="1" t="s">
        <v>54</v>
      </c>
      <c r="G1308" s="44">
        <v>12500</v>
      </c>
      <c r="H1308" s="191">
        <v>12500</v>
      </c>
      <c r="I1308" s="43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56"/>
      <c r="W1308" s="56"/>
    </row>
    <row r="1309" spans="1:23" ht="22.5" customHeight="1">
      <c r="A1309" s="5">
        <v>1301</v>
      </c>
      <c r="B1309" s="2"/>
      <c r="C1309" s="2" t="s">
        <v>232</v>
      </c>
      <c r="D1309" s="1"/>
      <c r="E1309" s="5">
        <v>1</v>
      </c>
      <c r="F1309" s="1" t="s">
        <v>54</v>
      </c>
      <c r="G1309" s="44">
        <v>5500</v>
      </c>
      <c r="H1309" s="191">
        <v>5500</v>
      </c>
      <c r="I1309" s="43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56"/>
      <c r="W1309" s="56"/>
    </row>
    <row r="1310" spans="1:23" ht="22.5" customHeight="1">
      <c r="A1310" s="5">
        <v>1302</v>
      </c>
      <c r="B1310" s="2"/>
      <c r="C1310" s="2" t="s">
        <v>188</v>
      </c>
      <c r="D1310" s="1"/>
      <c r="E1310" s="5">
        <v>4</v>
      </c>
      <c r="F1310" s="1" t="s">
        <v>30</v>
      </c>
      <c r="G1310" s="44">
        <v>1500</v>
      </c>
      <c r="H1310" s="191">
        <v>6000</v>
      </c>
      <c r="I1310" s="43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56"/>
      <c r="W1310" s="56"/>
    </row>
    <row r="1311" spans="1:23" ht="22.5" customHeight="1">
      <c r="A1311" s="5">
        <v>1303</v>
      </c>
      <c r="B1311" s="2"/>
      <c r="C1311" s="2" t="s">
        <v>233</v>
      </c>
      <c r="D1311" s="1"/>
      <c r="E1311" s="5">
        <v>4</v>
      </c>
      <c r="F1311" s="1" t="s">
        <v>30</v>
      </c>
      <c r="G1311" s="44">
        <v>1500</v>
      </c>
      <c r="H1311" s="191">
        <v>6000</v>
      </c>
      <c r="I1311" s="43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56"/>
      <c r="W1311" s="56"/>
    </row>
    <row r="1312" spans="1:23" ht="22.5" customHeight="1">
      <c r="A1312" s="5">
        <v>1304</v>
      </c>
      <c r="B1312" s="2"/>
      <c r="C1312" s="2" t="s">
        <v>234</v>
      </c>
      <c r="D1312" s="1"/>
      <c r="E1312" s="5">
        <v>2</v>
      </c>
      <c r="F1312" s="1" t="s">
        <v>30</v>
      </c>
      <c r="G1312" s="44">
        <v>1300</v>
      </c>
      <c r="H1312" s="191">
        <v>2600</v>
      </c>
      <c r="I1312" s="43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56"/>
      <c r="W1312" s="56"/>
    </row>
    <row r="1313" spans="1:23" ht="22.5" customHeight="1">
      <c r="A1313" s="5">
        <v>1305</v>
      </c>
      <c r="B1313" s="2"/>
      <c r="C1313" s="2" t="s">
        <v>235</v>
      </c>
      <c r="D1313" s="1"/>
      <c r="E1313" s="5">
        <v>4</v>
      </c>
      <c r="F1313" s="1" t="s">
        <v>30</v>
      </c>
      <c r="G1313" s="44">
        <v>1100</v>
      </c>
      <c r="H1313" s="191">
        <v>4400</v>
      </c>
      <c r="I1313" s="43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56"/>
      <c r="W1313" s="56"/>
    </row>
    <row r="1314" spans="1:23" ht="22.5" customHeight="1">
      <c r="A1314" s="5">
        <v>1306</v>
      </c>
      <c r="B1314" s="2"/>
      <c r="C1314" s="2" t="s">
        <v>236</v>
      </c>
      <c r="D1314" s="1"/>
      <c r="E1314" s="5">
        <v>1</v>
      </c>
      <c r="F1314" s="1" t="s">
        <v>54</v>
      </c>
      <c r="G1314" s="44">
        <v>3500</v>
      </c>
      <c r="H1314" s="191">
        <v>3500</v>
      </c>
      <c r="I1314" s="43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56"/>
      <c r="W1314" s="56"/>
    </row>
    <row r="1315" spans="1:23" ht="22.5" customHeight="1">
      <c r="A1315" s="5">
        <v>1307</v>
      </c>
      <c r="B1315" s="2"/>
      <c r="C1315" s="2" t="s">
        <v>181</v>
      </c>
      <c r="D1315" s="1"/>
      <c r="E1315" s="5">
        <v>12</v>
      </c>
      <c r="F1315" s="1" t="s">
        <v>30</v>
      </c>
      <c r="G1315" s="44">
        <v>400</v>
      </c>
      <c r="H1315" s="191">
        <v>4800</v>
      </c>
      <c r="I1315" s="43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56"/>
      <c r="W1315" s="56"/>
    </row>
    <row r="1316" spans="1:23" ht="22.5" customHeight="1">
      <c r="A1316" s="5">
        <v>1308</v>
      </c>
      <c r="B1316" s="2"/>
      <c r="C1316" s="2" t="s">
        <v>182</v>
      </c>
      <c r="D1316" s="1"/>
      <c r="E1316" s="5">
        <v>4</v>
      </c>
      <c r="F1316" s="1" t="s">
        <v>30</v>
      </c>
      <c r="G1316" s="44">
        <v>500</v>
      </c>
      <c r="H1316" s="191">
        <v>2000</v>
      </c>
      <c r="I1316" s="43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56"/>
      <c r="W1316" s="56"/>
    </row>
    <row r="1317" spans="1:23" ht="22.5" customHeight="1">
      <c r="A1317" s="5">
        <v>1309</v>
      </c>
      <c r="B1317" s="2"/>
      <c r="C1317" s="2" t="s">
        <v>183</v>
      </c>
      <c r="D1317" s="1"/>
      <c r="E1317" s="5">
        <v>8</v>
      </c>
      <c r="F1317" s="1" t="s">
        <v>30</v>
      </c>
      <c r="G1317" s="44">
        <v>500</v>
      </c>
      <c r="H1317" s="191">
        <v>4000</v>
      </c>
      <c r="I1317" s="43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56"/>
      <c r="W1317" s="56"/>
    </row>
    <row r="1318" spans="1:23" ht="22.5" customHeight="1">
      <c r="A1318" s="5">
        <v>1310</v>
      </c>
      <c r="B1318" s="2"/>
      <c r="C1318" s="2" t="s">
        <v>184</v>
      </c>
      <c r="D1318" s="1"/>
      <c r="E1318" s="5">
        <v>4</v>
      </c>
      <c r="F1318" s="1" t="s">
        <v>30</v>
      </c>
      <c r="G1318" s="44">
        <v>500</v>
      </c>
      <c r="H1318" s="191">
        <v>2000</v>
      </c>
      <c r="I1318" s="43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56"/>
      <c r="W1318" s="56"/>
    </row>
    <row r="1319" spans="1:23" ht="22.5" customHeight="1">
      <c r="A1319" s="5">
        <v>1311</v>
      </c>
      <c r="B1319" s="2"/>
      <c r="C1319" s="2" t="s">
        <v>185</v>
      </c>
      <c r="D1319" s="1"/>
      <c r="E1319" s="5">
        <v>8</v>
      </c>
      <c r="F1319" s="1" t="s">
        <v>30</v>
      </c>
      <c r="G1319" s="44">
        <v>450</v>
      </c>
      <c r="H1319" s="191">
        <v>3600</v>
      </c>
      <c r="I1319" s="43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56"/>
      <c r="W1319" s="56"/>
    </row>
    <row r="1320" spans="1:23" ht="22.5" customHeight="1">
      <c r="A1320" s="5">
        <v>1312</v>
      </c>
      <c r="B1320" s="2"/>
      <c r="C1320" s="2" t="s">
        <v>237</v>
      </c>
      <c r="D1320" s="1"/>
      <c r="E1320" s="5">
        <v>4</v>
      </c>
      <c r="F1320" s="1" t="s">
        <v>30</v>
      </c>
      <c r="G1320" s="44">
        <v>1000</v>
      </c>
      <c r="H1320" s="191">
        <v>4000</v>
      </c>
      <c r="I1320" s="43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56"/>
      <c r="W1320" s="56"/>
    </row>
    <row r="1321" spans="1:23" ht="22.5" customHeight="1">
      <c r="A1321" s="5">
        <v>1313</v>
      </c>
      <c r="B1321" s="2"/>
      <c r="C1321" s="2" t="s">
        <v>238</v>
      </c>
      <c r="D1321" s="1"/>
      <c r="E1321" s="5">
        <v>2</v>
      </c>
      <c r="F1321" s="1" t="s">
        <v>54</v>
      </c>
      <c r="G1321" s="44">
        <v>4000</v>
      </c>
      <c r="H1321" s="191">
        <v>8000</v>
      </c>
      <c r="I1321" s="43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56"/>
      <c r="W1321" s="56"/>
    </row>
    <row r="1322" spans="1:23" ht="22.5" customHeight="1">
      <c r="A1322" s="5">
        <v>1314</v>
      </c>
      <c r="B1322" s="2"/>
      <c r="C1322" s="2" t="s">
        <v>239</v>
      </c>
      <c r="D1322" s="1"/>
      <c r="E1322" s="5">
        <v>1</v>
      </c>
      <c r="F1322" s="1" t="s">
        <v>30</v>
      </c>
      <c r="G1322" s="44">
        <v>2500</v>
      </c>
      <c r="H1322" s="191">
        <v>2500</v>
      </c>
      <c r="I1322" s="43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56"/>
      <c r="W1322" s="56"/>
    </row>
    <row r="1323" spans="1:23" ht="22.5" customHeight="1">
      <c r="A1323" s="5">
        <v>1315</v>
      </c>
      <c r="B1323" s="2"/>
      <c r="C1323" s="2" t="s">
        <v>240</v>
      </c>
      <c r="D1323" s="1"/>
      <c r="E1323" s="5">
        <v>1</v>
      </c>
      <c r="F1323" s="1" t="s">
        <v>30</v>
      </c>
      <c r="G1323" s="44">
        <v>4800</v>
      </c>
      <c r="H1323" s="191">
        <v>4800</v>
      </c>
      <c r="I1323" s="43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56"/>
      <c r="W1323" s="56"/>
    </row>
    <row r="1324" spans="1:23" ht="22.5" customHeight="1">
      <c r="A1324" s="5">
        <v>1316</v>
      </c>
      <c r="B1324" s="2"/>
      <c r="C1324" s="2" t="s">
        <v>241</v>
      </c>
      <c r="D1324" s="1"/>
      <c r="E1324" s="5">
        <v>1</v>
      </c>
      <c r="F1324" s="1" t="s">
        <v>192</v>
      </c>
      <c r="G1324" s="44">
        <v>14000</v>
      </c>
      <c r="H1324" s="191">
        <v>14000</v>
      </c>
      <c r="I1324" s="43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56"/>
      <c r="W1324" s="56"/>
    </row>
    <row r="1325" spans="1:23" ht="22.5" customHeight="1">
      <c r="A1325" s="5">
        <v>1317</v>
      </c>
      <c r="B1325" s="2"/>
      <c r="C1325" s="2" t="s">
        <v>191</v>
      </c>
      <c r="D1325" s="1"/>
      <c r="E1325" s="5">
        <v>2</v>
      </c>
      <c r="F1325" s="1" t="s">
        <v>192</v>
      </c>
      <c r="G1325" s="44">
        <v>500</v>
      </c>
      <c r="H1325" s="191">
        <v>1000</v>
      </c>
      <c r="I1325" s="43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56"/>
      <c r="W1325" s="56"/>
    </row>
    <row r="1326" spans="1:23" ht="22.5" customHeight="1">
      <c r="A1326" s="5">
        <v>1318</v>
      </c>
      <c r="B1326" s="2"/>
      <c r="C1326" s="2" t="s">
        <v>193</v>
      </c>
      <c r="D1326" s="1"/>
      <c r="E1326" s="5">
        <v>4</v>
      </c>
      <c r="F1326" s="1" t="s">
        <v>30</v>
      </c>
      <c r="G1326" s="44">
        <v>500</v>
      </c>
      <c r="H1326" s="191">
        <v>2000</v>
      </c>
      <c r="I1326" s="43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56"/>
      <c r="W1326" s="56"/>
    </row>
    <row r="1327" spans="1:23" ht="22.5" customHeight="1">
      <c r="A1327" s="5">
        <v>1319</v>
      </c>
      <c r="B1327" s="2"/>
      <c r="C1327" s="2" t="s">
        <v>242</v>
      </c>
      <c r="D1327" s="1"/>
      <c r="E1327" s="5">
        <v>1</v>
      </c>
      <c r="F1327" s="1" t="s">
        <v>30</v>
      </c>
      <c r="G1327" s="44">
        <v>400</v>
      </c>
      <c r="H1327" s="191">
        <v>400</v>
      </c>
      <c r="I1327" s="43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56"/>
      <c r="W1327" s="56"/>
    </row>
    <row r="1328" spans="1:23" ht="22.5" customHeight="1">
      <c r="A1328" s="5">
        <v>1320</v>
      </c>
      <c r="B1328" s="2"/>
      <c r="C1328" s="2" t="s">
        <v>243</v>
      </c>
      <c r="D1328" s="1"/>
      <c r="E1328" s="5">
        <v>2</v>
      </c>
      <c r="F1328" s="1" t="s">
        <v>30</v>
      </c>
      <c r="G1328" s="44">
        <v>400</v>
      </c>
      <c r="H1328" s="191">
        <v>800</v>
      </c>
      <c r="I1328" s="43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56"/>
      <c r="W1328" s="56"/>
    </row>
    <row r="1329" spans="1:23" ht="22.5" customHeight="1">
      <c r="A1329" s="5">
        <v>1321</v>
      </c>
      <c r="B1329" s="2"/>
      <c r="C1329" s="2" t="s">
        <v>194</v>
      </c>
      <c r="D1329" s="1"/>
      <c r="E1329" s="5">
        <v>4</v>
      </c>
      <c r="F1329" s="1" t="s">
        <v>30</v>
      </c>
      <c r="G1329" s="44">
        <v>500</v>
      </c>
      <c r="H1329" s="191">
        <v>2000</v>
      </c>
      <c r="I1329" s="43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56"/>
      <c r="W1329" s="56"/>
    </row>
    <row r="1330" spans="1:23" ht="22.5" customHeight="1">
      <c r="A1330" s="5">
        <v>1322</v>
      </c>
      <c r="B1330" s="2"/>
      <c r="C1330" s="2" t="s">
        <v>244</v>
      </c>
      <c r="D1330" s="1"/>
      <c r="E1330" s="5">
        <v>4</v>
      </c>
      <c r="F1330" s="1" t="s">
        <v>30</v>
      </c>
      <c r="G1330" s="44">
        <v>200</v>
      </c>
      <c r="H1330" s="191">
        <v>800</v>
      </c>
      <c r="I1330" s="43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56"/>
      <c r="W1330" s="56"/>
    </row>
    <row r="1331" spans="1:23" ht="22.5" customHeight="1">
      <c r="A1331" s="5">
        <v>1323</v>
      </c>
      <c r="B1331" s="2"/>
      <c r="C1331" s="2" t="s">
        <v>245</v>
      </c>
      <c r="D1331" s="1"/>
      <c r="E1331" s="5">
        <v>8</v>
      </c>
      <c r="F1331" s="1" t="s">
        <v>30</v>
      </c>
      <c r="G1331" s="44">
        <v>100</v>
      </c>
      <c r="H1331" s="191">
        <v>800</v>
      </c>
      <c r="I1331" s="43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56"/>
      <c r="W1331" s="56"/>
    </row>
    <row r="1332" spans="1:23" ht="22.5" customHeight="1">
      <c r="A1332" s="5">
        <v>1324</v>
      </c>
      <c r="B1332" s="2"/>
      <c r="C1332" s="2" t="s">
        <v>246</v>
      </c>
      <c r="D1332" s="1"/>
      <c r="E1332" s="5">
        <v>1</v>
      </c>
      <c r="F1332" s="1" t="s">
        <v>192</v>
      </c>
      <c r="G1332" s="44">
        <v>5000</v>
      </c>
      <c r="H1332" s="191">
        <v>5000</v>
      </c>
      <c r="I1332" s="43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56"/>
      <c r="W1332" s="56"/>
    </row>
    <row r="1333" spans="1:23" ht="22.5" customHeight="1">
      <c r="A1333" s="5">
        <v>1325</v>
      </c>
      <c r="B1333" s="2"/>
      <c r="C1333" s="2" t="s">
        <v>247</v>
      </c>
      <c r="D1333" s="1"/>
      <c r="E1333" s="5">
        <v>5</v>
      </c>
      <c r="F1333" s="1" t="s">
        <v>30</v>
      </c>
      <c r="G1333" s="44">
        <v>9000</v>
      </c>
      <c r="H1333" s="191">
        <v>45000</v>
      </c>
      <c r="I1333" s="43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56"/>
      <c r="W1333" s="56"/>
    </row>
    <row r="1334" spans="1:23" ht="22.5" customHeight="1">
      <c r="A1334" s="5">
        <v>1326</v>
      </c>
      <c r="B1334" s="2"/>
      <c r="C1334" s="2" t="s">
        <v>186</v>
      </c>
      <c r="D1334" s="1"/>
      <c r="E1334" s="5">
        <v>1</v>
      </c>
      <c r="F1334" s="1" t="s">
        <v>61</v>
      </c>
      <c r="G1334" s="44">
        <v>9500</v>
      </c>
      <c r="H1334" s="191">
        <v>9500</v>
      </c>
      <c r="I1334" s="43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56"/>
      <c r="W1334" s="56"/>
    </row>
    <row r="1335" spans="1:23" ht="22.5" customHeight="1">
      <c r="A1335" s="5">
        <v>1327</v>
      </c>
      <c r="B1335" s="2"/>
      <c r="C1335" s="2" t="s">
        <v>248</v>
      </c>
      <c r="D1335" s="1"/>
      <c r="E1335" s="5">
        <v>1</v>
      </c>
      <c r="F1335" s="1" t="s">
        <v>54</v>
      </c>
      <c r="G1335" s="44">
        <v>2400</v>
      </c>
      <c r="H1335" s="191">
        <v>2400</v>
      </c>
      <c r="I1335" s="43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56"/>
      <c r="W1335" s="56"/>
    </row>
    <row r="1336" spans="1:23" ht="22.5" customHeight="1">
      <c r="A1336" s="5">
        <v>1328</v>
      </c>
      <c r="B1336" s="3" t="s">
        <v>179</v>
      </c>
      <c r="C1336" s="3" t="s">
        <v>480</v>
      </c>
      <c r="D1336" s="26" t="s">
        <v>24</v>
      </c>
      <c r="E1336" s="26"/>
      <c r="F1336" s="26"/>
      <c r="G1336" s="3"/>
      <c r="H1336" s="192">
        <v>270000</v>
      </c>
      <c r="I1336" s="3" t="s">
        <v>28</v>
      </c>
      <c r="J1336" s="39"/>
      <c r="K1336" s="39">
        <v>1</v>
      </c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56"/>
      <c r="W1336" s="56"/>
    </row>
    <row r="1337" spans="1:23" ht="22.5" customHeight="1">
      <c r="A1337" s="5">
        <v>1329</v>
      </c>
      <c r="B1337" s="2"/>
      <c r="C1337" s="2" t="s">
        <v>190</v>
      </c>
      <c r="D1337" s="1"/>
      <c r="E1337" s="5">
        <v>4</v>
      </c>
      <c r="F1337" s="1" t="s">
        <v>54</v>
      </c>
      <c r="G1337" s="44">
        <v>7500</v>
      </c>
      <c r="H1337" s="191">
        <v>30000</v>
      </c>
      <c r="I1337" s="43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56"/>
      <c r="W1337" s="56"/>
    </row>
    <row r="1338" spans="1:23" ht="22.5" customHeight="1">
      <c r="A1338" s="5">
        <v>1330</v>
      </c>
      <c r="B1338" s="2"/>
      <c r="C1338" s="2" t="s">
        <v>196</v>
      </c>
      <c r="D1338" s="1"/>
      <c r="E1338" s="5">
        <v>4</v>
      </c>
      <c r="F1338" s="1" t="s">
        <v>54</v>
      </c>
      <c r="G1338" s="44">
        <v>1100</v>
      </c>
      <c r="H1338" s="191">
        <v>4400</v>
      </c>
      <c r="I1338" s="43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56"/>
      <c r="W1338" s="56"/>
    </row>
    <row r="1339" spans="1:23" ht="22.5" customHeight="1">
      <c r="A1339" s="5">
        <v>1331</v>
      </c>
      <c r="B1339" s="2"/>
      <c r="C1339" s="2" t="s">
        <v>197</v>
      </c>
      <c r="D1339" s="1"/>
      <c r="E1339" s="5">
        <v>4</v>
      </c>
      <c r="F1339" s="1" t="s">
        <v>54</v>
      </c>
      <c r="G1339" s="44">
        <v>900</v>
      </c>
      <c r="H1339" s="191">
        <v>3600</v>
      </c>
      <c r="I1339" s="43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56"/>
      <c r="W1339" s="56"/>
    </row>
    <row r="1340" spans="1:23" ht="22.5" customHeight="1">
      <c r="A1340" s="5">
        <v>1332</v>
      </c>
      <c r="B1340" s="2"/>
      <c r="C1340" s="2" t="s">
        <v>198</v>
      </c>
      <c r="D1340" s="1"/>
      <c r="E1340" s="5">
        <v>4</v>
      </c>
      <c r="F1340" s="1" t="s">
        <v>54</v>
      </c>
      <c r="G1340" s="44">
        <v>1250</v>
      </c>
      <c r="H1340" s="191">
        <v>5000</v>
      </c>
      <c r="I1340" s="43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56"/>
      <c r="W1340" s="56"/>
    </row>
    <row r="1341" spans="1:23" ht="22.5" customHeight="1">
      <c r="A1341" s="5">
        <v>1333</v>
      </c>
      <c r="B1341" s="2"/>
      <c r="C1341" s="2" t="s">
        <v>199</v>
      </c>
      <c r="D1341" s="1"/>
      <c r="E1341" s="5">
        <v>4</v>
      </c>
      <c r="F1341" s="1" t="s">
        <v>54</v>
      </c>
      <c r="G1341" s="44">
        <v>1450</v>
      </c>
      <c r="H1341" s="191">
        <v>5800</v>
      </c>
      <c r="I1341" s="43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56"/>
      <c r="W1341" s="56"/>
    </row>
    <row r="1342" spans="1:23" ht="22.5" customHeight="1">
      <c r="A1342" s="5">
        <v>1334</v>
      </c>
      <c r="B1342" s="2"/>
      <c r="C1342" s="2" t="s">
        <v>200</v>
      </c>
      <c r="D1342" s="1"/>
      <c r="E1342" s="5">
        <v>4</v>
      </c>
      <c r="F1342" s="1" t="s">
        <v>54</v>
      </c>
      <c r="G1342" s="44">
        <v>1500</v>
      </c>
      <c r="H1342" s="191">
        <v>6000</v>
      </c>
      <c r="I1342" s="43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56"/>
      <c r="W1342" s="56"/>
    </row>
    <row r="1343" spans="1:23" ht="22.5" customHeight="1">
      <c r="A1343" s="5">
        <v>1335</v>
      </c>
      <c r="B1343" s="2"/>
      <c r="C1343" s="2" t="s">
        <v>201</v>
      </c>
      <c r="D1343" s="1"/>
      <c r="E1343" s="5">
        <v>1</v>
      </c>
      <c r="F1343" s="1" t="s">
        <v>54</v>
      </c>
      <c r="G1343" s="44">
        <v>5500</v>
      </c>
      <c r="H1343" s="191">
        <v>5500</v>
      </c>
      <c r="I1343" s="43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56"/>
      <c r="W1343" s="56"/>
    </row>
    <row r="1344" spans="1:23" ht="22.5" customHeight="1">
      <c r="A1344" s="5">
        <v>1336</v>
      </c>
      <c r="B1344" s="2"/>
      <c r="C1344" s="2" t="s">
        <v>202</v>
      </c>
      <c r="D1344" s="1"/>
      <c r="E1344" s="5">
        <v>1</v>
      </c>
      <c r="F1344" s="1" t="s">
        <v>54</v>
      </c>
      <c r="G1344" s="44">
        <v>4800</v>
      </c>
      <c r="H1344" s="191">
        <v>4800</v>
      </c>
      <c r="I1344" s="43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56"/>
      <c r="W1344" s="56"/>
    </row>
    <row r="1345" spans="1:23" ht="22.5" customHeight="1">
      <c r="A1345" s="5">
        <v>1337</v>
      </c>
      <c r="B1345" s="2"/>
      <c r="C1345" s="2" t="s">
        <v>203</v>
      </c>
      <c r="D1345" s="1"/>
      <c r="E1345" s="5">
        <v>1</v>
      </c>
      <c r="F1345" s="1" t="s">
        <v>54</v>
      </c>
      <c r="G1345" s="44">
        <v>5700</v>
      </c>
      <c r="H1345" s="191">
        <v>5700</v>
      </c>
      <c r="I1345" s="43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56"/>
      <c r="W1345" s="56"/>
    </row>
    <row r="1346" spans="1:23" ht="22.5" customHeight="1">
      <c r="A1346" s="5">
        <v>1338</v>
      </c>
      <c r="B1346" s="2"/>
      <c r="C1346" s="2" t="s">
        <v>204</v>
      </c>
      <c r="D1346" s="1"/>
      <c r="E1346" s="5">
        <v>1</v>
      </c>
      <c r="F1346" s="1" t="s">
        <v>54</v>
      </c>
      <c r="G1346" s="44">
        <v>350</v>
      </c>
      <c r="H1346" s="191">
        <v>350</v>
      </c>
      <c r="I1346" s="43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56"/>
      <c r="W1346" s="56"/>
    </row>
    <row r="1347" spans="1:23" ht="22.5" customHeight="1">
      <c r="A1347" s="5">
        <v>1339</v>
      </c>
      <c r="B1347" s="2"/>
      <c r="C1347" s="2" t="s">
        <v>205</v>
      </c>
      <c r="D1347" s="1"/>
      <c r="E1347" s="5">
        <v>3</v>
      </c>
      <c r="F1347" s="1" t="s">
        <v>206</v>
      </c>
      <c r="G1347" s="44">
        <v>350</v>
      </c>
      <c r="H1347" s="191">
        <v>1050</v>
      </c>
      <c r="I1347" s="43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56"/>
      <c r="W1347" s="56"/>
    </row>
    <row r="1348" spans="1:23" ht="22.5" customHeight="1">
      <c r="A1348" s="5">
        <v>1340</v>
      </c>
      <c r="B1348" s="2"/>
      <c r="C1348" s="2" t="s">
        <v>207</v>
      </c>
      <c r="D1348" s="1"/>
      <c r="E1348" s="5">
        <v>1</v>
      </c>
      <c r="F1348" s="1" t="s">
        <v>54</v>
      </c>
      <c r="G1348" s="44">
        <v>950</v>
      </c>
      <c r="H1348" s="191">
        <v>950</v>
      </c>
      <c r="I1348" s="43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56"/>
      <c r="W1348" s="56"/>
    </row>
    <row r="1349" spans="1:23" ht="22.5" customHeight="1">
      <c r="A1349" s="5">
        <v>1341</v>
      </c>
      <c r="B1349" s="2"/>
      <c r="C1349" s="2" t="s">
        <v>208</v>
      </c>
      <c r="D1349" s="1"/>
      <c r="E1349" s="5">
        <v>1</v>
      </c>
      <c r="F1349" s="1" t="s">
        <v>54</v>
      </c>
      <c r="G1349" s="44">
        <v>650</v>
      </c>
      <c r="H1349" s="191">
        <v>650</v>
      </c>
      <c r="I1349" s="43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56"/>
      <c r="W1349" s="56"/>
    </row>
    <row r="1350" spans="1:23" ht="22.5" customHeight="1">
      <c r="A1350" s="5">
        <v>1342</v>
      </c>
      <c r="B1350" s="2"/>
      <c r="C1350" s="2" t="s">
        <v>209</v>
      </c>
      <c r="D1350" s="1"/>
      <c r="E1350" s="5">
        <v>1</v>
      </c>
      <c r="F1350" s="1" t="s">
        <v>54</v>
      </c>
      <c r="G1350" s="44">
        <v>2500</v>
      </c>
      <c r="H1350" s="191">
        <v>2500</v>
      </c>
      <c r="I1350" s="43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56"/>
      <c r="W1350" s="56"/>
    </row>
    <row r="1351" spans="1:23" ht="22.5" customHeight="1">
      <c r="A1351" s="5">
        <v>1343</v>
      </c>
      <c r="B1351" s="2"/>
      <c r="C1351" s="2" t="s">
        <v>210</v>
      </c>
      <c r="D1351" s="1"/>
      <c r="E1351" s="5">
        <v>1</v>
      </c>
      <c r="F1351" s="1" t="s">
        <v>54</v>
      </c>
      <c r="G1351" s="44">
        <v>800</v>
      </c>
      <c r="H1351" s="191">
        <v>800</v>
      </c>
      <c r="I1351" s="43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56"/>
      <c r="W1351" s="56"/>
    </row>
    <row r="1352" spans="1:23" ht="22.5" customHeight="1">
      <c r="A1352" s="5">
        <v>1344</v>
      </c>
      <c r="B1352" s="2"/>
      <c r="C1352" s="2" t="s">
        <v>211</v>
      </c>
      <c r="D1352" s="1"/>
      <c r="E1352" s="5">
        <v>1</v>
      </c>
      <c r="F1352" s="1" t="s">
        <v>54</v>
      </c>
      <c r="G1352" s="44">
        <v>3000</v>
      </c>
      <c r="H1352" s="191">
        <v>3000</v>
      </c>
      <c r="I1352" s="43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56"/>
      <c r="W1352" s="56"/>
    </row>
    <row r="1353" spans="1:23" ht="22.5" customHeight="1">
      <c r="A1353" s="5">
        <v>1345</v>
      </c>
      <c r="B1353" s="2"/>
      <c r="C1353" s="2" t="s">
        <v>212</v>
      </c>
      <c r="D1353" s="1"/>
      <c r="E1353" s="5">
        <v>20</v>
      </c>
      <c r="F1353" s="1" t="s">
        <v>30</v>
      </c>
      <c r="G1353" s="44">
        <v>150</v>
      </c>
      <c r="H1353" s="191">
        <v>3000</v>
      </c>
      <c r="I1353" s="43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56"/>
      <c r="W1353" s="56"/>
    </row>
    <row r="1354" spans="1:23" ht="22.5" customHeight="1">
      <c r="A1354" s="5">
        <v>1346</v>
      </c>
      <c r="B1354" s="2"/>
      <c r="C1354" s="2" t="s">
        <v>213</v>
      </c>
      <c r="D1354" s="1"/>
      <c r="E1354" s="5">
        <v>1</v>
      </c>
      <c r="F1354" s="1" t="s">
        <v>54</v>
      </c>
      <c r="G1354" s="44">
        <v>12000</v>
      </c>
      <c r="H1354" s="191">
        <v>12000</v>
      </c>
      <c r="I1354" s="43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56"/>
      <c r="W1354" s="56"/>
    </row>
    <row r="1355" spans="1:23" ht="22.5" customHeight="1">
      <c r="A1355" s="5">
        <v>1347</v>
      </c>
      <c r="B1355" s="2"/>
      <c r="C1355" s="2" t="s">
        <v>215</v>
      </c>
      <c r="D1355" s="1"/>
      <c r="E1355" s="5">
        <v>1</v>
      </c>
      <c r="F1355" s="1" t="s">
        <v>54</v>
      </c>
      <c r="G1355" s="44">
        <v>4000</v>
      </c>
      <c r="H1355" s="191">
        <v>4000</v>
      </c>
      <c r="I1355" s="43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56"/>
      <c r="W1355" s="56"/>
    </row>
    <row r="1356" spans="1:23" ht="22.5" customHeight="1">
      <c r="A1356" s="5">
        <v>1348</v>
      </c>
      <c r="B1356" s="2"/>
      <c r="C1356" s="2" t="s">
        <v>216</v>
      </c>
      <c r="D1356" s="1"/>
      <c r="E1356" s="5">
        <v>1</v>
      </c>
      <c r="F1356" s="1" t="s">
        <v>54</v>
      </c>
      <c r="G1356" s="44">
        <v>4000</v>
      </c>
      <c r="H1356" s="191">
        <v>4000</v>
      </c>
      <c r="I1356" s="43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56"/>
      <c r="W1356" s="56"/>
    </row>
    <row r="1357" spans="1:23" ht="22.5" customHeight="1">
      <c r="A1357" s="5">
        <v>1349</v>
      </c>
      <c r="B1357" s="2"/>
      <c r="C1357" s="2" t="s">
        <v>256</v>
      </c>
      <c r="D1357" s="1"/>
      <c r="E1357" s="5">
        <v>1</v>
      </c>
      <c r="F1357" s="1" t="s">
        <v>54</v>
      </c>
      <c r="G1357" s="44">
        <v>500</v>
      </c>
      <c r="H1357" s="191">
        <v>500</v>
      </c>
      <c r="I1357" s="43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56"/>
      <c r="W1357" s="56"/>
    </row>
    <row r="1358" spans="1:23" ht="22.5" customHeight="1">
      <c r="A1358" s="5">
        <v>1350</v>
      </c>
      <c r="B1358" s="2"/>
      <c r="C1358" s="2" t="s">
        <v>218</v>
      </c>
      <c r="D1358" s="1"/>
      <c r="E1358" s="5">
        <v>1</v>
      </c>
      <c r="F1358" s="1" t="s">
        <v>219</v>
      </c>
      <c r="G1358" s="44">
        <v>4000</v>
      </c>
      <c r="H1358" s="191">
        <v>4000</v>
      </c>
      <c r="I1358" s="43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56"/>
      <c r="W1358" s="56"/>
    </row>
    <row r="1359" spans="1:23" ht="22.5" customHeight="1">
      <c r="A1359" s="5">
        <v>1351</v>
      </c>
      <c r="B1359" s="2"/>
      <c r="C1359" s="2" t="s">
        <v>181</v>
      </c>
      <c r="D1359" s="1"/>
      <c r="E1359" s="5">
        <v>4</v>
      </c>
      <c r="F1359" s="1" t="s">
        <v>30</v>
      </c>
      <c r="G1359" s="44">
        <v>400</v>
      </c>
      <c r="H1359" s="191">
        <v>1600</v>
      </c>
      <c r="I1359" s="43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56"/>
      <c r="W1359" s="56"/>
    </row>
    <row r="1360" spans="1:23" ht="22.5" customHeight="1">
      <c r="A1360" s="5">
        <v>1352</v>
      </c>
      <c r="B1360" s="2"/>
      <c r="C1360" s="2" t="s">
        <v>220</v>
      </c>
      <c r="D1360" s="1"/>
      <c r="E1360" s="5">
        <v>1</v>
      </c>
      <c r="F1360" s="1" t="s">
        <v>54</v>
      </c>
      <c r="G1360" s="44">
        <v>1500</v>
      </c>
      <c r="H1360" s="191">
        <v>1500</v>
      </c>
      <c r="I1360" s="43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56"/>
      <c r="W1360" s="56"/>
    </row>
    <row r="1361" spans="1:23" ht="22.5" customHeight="1">
      <c r="A1361" s="5">
        <v>1353</v>
      </c>
      <c r="B1361" s="2"/>
      <c r="C1361" s="2" t="s">
        <v>221</v>
      </c>
      <c r="D1361" s="1"/>
      <c r="E1361" s="5">
        <v>1</v>
      </c>
      <c r="F1361" s="1" t="s">
        <v>54</v>
      </c>
      <c r="G1361" s="44">
        <v>200</v>
      </c>
      <c r="H1361" s="191">
        <v>200</v>
      </c>
      <c r="I1361" s="43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56"/>
      <c r="W1361" s="56"/>
    </row>
    <row r="1362" spans="1:23" ht="22.5" customHeight="1">
      <c r="A1362" s="5">
        <v>1354</v>
      </c>
      <c r="B1362" s="2"/>
      <c r="C1362" s="2" t="s">
        <v>225</v>
      </c>
      <c r="D1362" s="1"/>
      <c r="E1362" s="5">
        <v>1</v>
      </c>
      <c r="F1362" s="1" t="s">
        <v>54</v>
      </c>
      <c r="G1362" s="44">
        <v>5000</v>
      </c>
      <c r="H1362" s="191">
        <v>5000</v>
      </c>
      <c r="I1362" s="43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56"/>
      <c r="W1362" s="56"/>
    </row>
    <row r="1363" spans="1:23" ht="22.5" customHeight="1">
      <c r="A1363" s="5">
        <v>1355</v>
      </c>
      <c r="B1363" s="2"/>
      <c r="C1363" s="2" t="s">
        <v>182</v>
      </c>
      <c r="D1363" s="1"/>
      <c r="E1363" s="5">
        <v>4</v>
      </c>
      <c r="F1363" s="1" t="s">
        <v>30</v>
      </c>
      <c r="G1363" s="44">
        <v>500</v>
      </c>
      <c r="H1363" s="191">
        <v>2000</v>
      </c>
      <c r="I1363" s="43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56"/>
      <c r="W1363" s="56"/>
    </row>
    <row r="1364" spans="1:23" ht="22.5" customHeight="1">
      <c r="A1364" s="5">
        <v>1356</v>
      </c>
      <c r="B1364" s="2"/>
      <c r="C1364" s="2" t="s">
        <v>187</v>
      </c>
      <c r="D1364" s="1"/>
      <c r="E1364" s="5">
        <v>4</v>
      </c>
      <c r="F1364" s="1" t="s">
        <v>30</v>
      </c>
      <c r="G1364" s="44">
        <v>1200</v>
      </c>
      <c r="H1364" s="191">
        <v>4800</v>
      </c>
      <c r="I1364" s="43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56"/>
      <c r="W1364" s="56"/>
    </row>
    <row r="1365" spans="1:23" ht="22.5" customHeight="1">
      <c r="A1365" s="5">
        <v>1357</v>
      </c>
      <c r="B1365" s="2"/>
      <c r="C1365" s="2" t="s">
        <v>222</v>
      </c>
      <c r="D1365" s="1"/>
      <c r="E1365" s="5">
        <v>1</v>
      </c>
      <c r="F1365" s="1" t="s">
        <v>54</v>
      </c>
      <c r="G1365" s="44">
        <v>300</v>
      </c>
      <c r="H1365" s="191">
        <v>300</v>
      </c>
      <c r="I1365" s="43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56"/>
      <c r="W1365" s="56"/>
    </row>
    <row r="1366" spans="1:23" ht="22.5" customHeight="1">
      <c r="A1366" s="5">
        <v>1358</v>
      </c>
      <c r="B1366" s="2"/>
      <c r="C1366" s="2" t="s">
        <v>223</v>
      </c>
      <c r="D1366" s="1"/>
      <c r="E1366" s="5">
        <v>1</v>
      </c>
      <c r="F1366" s="1" t="s">
        <v>54</v>
      </c>
      <c r="G1366" s="44">
        <v>400</v>
      </c>
      <c r="H1366" s="191">
        <v>400</v>
      </c>
      <c r="I1366" s="43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56"/>
      <c r="W1366" s="56"/>
    </row>
    <row r="1367" spans="1:23" ht="22.5" customHeight="1">
      <c r="A1367" s="5">
        <v>1359</v>
      </c>
      <c r="B1367" s="2"/>
      <c r="C1367" s="2" t="s">
        <v>224</v>
      </c>
      <c r="D1367" s="1"/>
      <c r="E1367" s="5">
        <v>1</v>
      </c>
      <c r="F1367" s="1" t="s">
        <v>30</v>
      </c>
      <c r="G1367" s="44">
        <v>2500</v>
      </c>
      <c r="H1367" s="191">
        <v>2500</v>
      </c>
      <c r="I1367" s="43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56"/>
      <c r="W1367" s="56"/>
    </row>
    <row r="1368" spans="1:23" ht="22.5" customHeight="1">
      <c r="A1368" s="5">
        <v>1360</v>
      </c>
      <c r="B1368" s="2"/>
      <c r="C1368" s="2" t="s">
        <v>226</v>
      </c>
      <c r="D1368" s="1"/>
      <c r="E1368" s="5">
        <v>1</v>
      </c>
      <c r="F1368" s="1" t="s">
        <v>54</v>
      </c>
      <c r="G1368" s="44">
        <v>1900</v>
      </c>
      <c r="H1368" s="191">
        <v>1900</v>
      </c>
      <c r="I1368" s="43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56"/>
      <c r="W1368" s="56"/>
    </row>
    <row r="1369" spans="1:23" ht="22.5" customHeight="1">
      <c r="A1369" s="5">
        <v>1361</v>
      </c>
      <c r="B1369" s="2"/>
      <c r="C1369" s="2" t="s">
        <v>227</v>
      </c>
      <c r="D1369" s="1"/>
      <c r="E1369" s="5">
        <v>1</v>
      </c>
      <c r="F1369" s="1" t="s">
        <v>54</v>
      </c>
      <c r="G1369" s="44">
        <v>3000</v>
      </c>
      <c r="H1369" s="191">
        <v>3000</v>
      </c>
      <c r="I1369" s="43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56"/>
      <c r="W1369" s="56"/>
    </row>
    <row r="1370" spans="1:23" ht="22.5" customHeight="1">
      <c r="A1370" s="5">
        <v>1362</v>
      </c>
      <c r="B1370" s="2"/>
      <c r="C1370" s="2" t="s">
        <v>228</v>
      </c>
      <c r="D1370" s="1"/>
      <c r="E1370" s="5">
        <v>1</v>
      </c>
      <c r="F1370" s="1" t="s">
        <v>30</v>
      </c>
      <c r="G1370" s="44">
        <v>3500</v>
      </c>
      <c r="H1370" s="191">
        <v>3500</v>
      </c>
      <c r="I1370" s="43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56"/>
      <c r="W1370" s="56"/>
    </row>
    <row r="1371" spans="1:23" ht="22.5" customHeight="1">
      <c r="A1371" s="5">
        <v>1363</v>
      </c>
      <c r="B1371" s="2"/>
      <c r="C1371" s="2" t="s">
        <v>229</v>
      </c>
      <c r="D1371" s="1"/>
      <c r="E1371" s="5">
        <v>2</v>
      </c>
      <c r="F1371" s="1" t="s">
        <v>30</v>
      </c>
      <c r="G1371" s="44">
        <v>500</v>
      </c>
      <c r="H1371" s="191">
        <v>1000</v>
      </c>
      <c r="I1371" s="43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56"/>
      <c r="W1371" s="56"/>
    </row>
    <row r="1372" spans="1:23" ht="22.5" customHeight="1">
      <c r="A1372" s="5">
        <v>1364</v>
      </c>
      <c r="B1372" s="2"/>
      <c r="C1372" s="2" t="s">
        <v>231</v>
      </c>
      <c r="D1372" s="1"/>
      <c r="E1372" s="5">
        <v>1</v>
      </c>
      <c r="F1372" s="1" t="s">
        <v>54</v>
      </c>
      <c r="G1372" s="44">
        <v>12500</v>
      </c>
      <c r="H1372" s="191">
        <v>12500</v>
      </c>
      <c r="I1372" s="43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56"/>
      <c r="W1372" s="56"/>
    </row>
    <row r="1373" spans="1:23" ht="22.5" customHeight="1">
      <c r="A1373" s="5">
        <v>1365</v>
      </c>
      <c r="B1373" s="2"/>
      <c r="C1373" s="2" t="s">
        <v>257</v>
      </c>
      <c r="D1373" s="1"/>
      <c r="E1373" s="5">
        <v>1</v>
      </c>
      <c r="F1373" s="1" t="s">
        <v>54</v>
      </c>
      <c r="G1373" s="44">
        <v>5500</v>
      </c>
      <c r="H1373" s="191">
        <v>5500</v>
      </c>
      <c r="I1373" s="43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56"/>
      <c r="W1373" s="56"/>
    </row>
    <row r="1374" spans="1:23" ht="22.5" customHeight="1">
      <c r="A1374" s="5">
        <v>1366</v>
      </c>
      <c r="B1374" s="2"/>
      <c r="C1374" s="2" t="s">
        <v>188</v>
      </c>
      <c r="D1374" s="1"/>
      <c r="E1374" s="5">
        <v>4</v>
      </c>
      <c r="F1374" s="1" t="s">
        <v>30</v>
      </c>
      <c r="G1374" s="44">
        <v>1500</v>
      </c>
      <c r="H1374" s="191">
        <v>6000</v>
      </c>
      <c r="I1374" s="43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56"/>
      <c r="W1374" s="56"/>
    </row>
    <row r="1375" spans="1:23" ht="22.5" customHeight="1">
      <c r="A1375" s="5">
        <v>1367</v>
      </c>
      <c r="B1375" s="2"/>
      <c r="C1375" s="2" t="s">
        <v>233</v>
      </c>
      <c r="D1375" s="1"/>
      <c r="E1375" s="5">
        <v>4</v>
      </c>
      <c r="F1375" s="1" t="s">
        <v>30</v>
      </c>
      <c r="G1375" s="44">
        <v>1500</v>
      </c>
      <c r="H1375" s="191">
        <v>6000</v>
      </c>
      <c r="I1375" s="43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56"/>
      <c r="W1375" s="56"/>
    </row>
    <row r="1376" spans="1:23" ht="22.5" customHeight="1">
      <c r="A1376" s="5">
        <v>1368</v>
      </c>
      <c r="B1376" s="2"/>
      <c r="C1376" s="2" t="s">
        <v>183</v>
      </c>
      <c r="D1376" s="1"/>
      <c r="E1376" s="5">
        <v>8</v>
      </c>
      <c r="F1376" s="1" t="s">
        <v>30</v>
      </c>
      <c r="G1376" s="44">
        <v>500</v>
      </c>
      <c r="H1376" s="191">
        <v>4000</v>
      </c>
      <c r="I1376" s="43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56"/>
      <c r="W1376" s="56"/>
    </row>
    <row r="1377" spans="1:23" ht="22.5" customHeight="1">
      <c r="A1377" s="5">
        <v>1369</v>
      </c>
      <c r="B1377" s="2"/>
      <c r="C1377" s="2" t="s">
        <v>184</v>
      </c>
      <c r="D1377" s="1"/>
      <c r="E1377" s="5">
        <v>4</v>
      </c>
      <c r="F1377" s="1" t="s">
        <v>30</v>
      </c>
      <c r="G1377" s="44">
        <v>500</v>
      </c>
      <c r="H1377" s="191">
        <v>2000</v>
      </c>
      <c r="I1377" s="43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56"/>
      <c r="W1377" s="56"/>
    </row>
    <row r="1378" spans="1:23" ht="22.5" customHeight="1">
      <c r="A1378" s="5">
        <v>1370</v>
      </c>
      <c r="B1378" s="2"/>
      <c r="C1378" s="2" t="s">
        <v>185</v>
      </c>
      <c r="D1378" s="1"/>
      <c r="E1378" s="5">
        <v>8</v>
      </c>
      <c r="F1378" s="1" t="s">
        <v>30</v>
      </c>
      <c r="G1378" s="44">
        <v>450</v>
      </c>
      <c r="H1378" s="191">
        <v>3600</v>
      </c>
      <c r="I1378" s="43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56"/>
      <c r="W1378" s="56"/>
    </row>
    <row r="1379" spans="1:23" ht="22.5" customHeight="1">
      <c r="A1379" s="5">
        <v>1371</v>
      </c>
      <c r="B1379" s="2"/>
      <c r="C1379" s="2" t="s">
        <v>237</v>
      </c>
      <c r="D1379" s="1"/>
      <c r="E1379" s="5">
        <v>4</v>
      </c>
      <c r="F1379" s="1" t="s">
        <v>30</v>
      </c>
      <c r="G1379" s="44">
        <v>1000</v>
      </c>
      <c r="H1379" s="191">
        <v>4000</v>
      </c>
      <c r="I1379" s="43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56"/>
      <c r="W1379" s="56"/>
    </row>
    <row r="1380" spans="1:23" ht="22.5" customHeight="1">
      <c r="A1380" s="5">
        <v>1372</v>
      </c>
      <c r="B1380" s="2"/>
      <c r="C1380" s="2" t="s">
        <v>238</v>
      </c>
      <c r="D1380" s="1"/>
      <c r="E1380" s="5">
        <v>1</v>
      </c>
      <c r="F1380" s="1" t="s">
        <v>54</v>
      </c>
      <c r="G1380" s="44">
        <v>4000</v>
      </c>
      <c r="H1380" s="191">
        <v>4000</v>
      </c>
      <c r="I1380" s="43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56"/>
      <c r="W1380" s="56"/>
    </row>
    <row r="1381" spans="1:23" ht="22.5" customHeight="1">
      <c r="A1381" s="5">
        <v>1373</v>
      </c>
      <c r="B1381" s="2"/>
      <c r="C1381" s="2" t="s">
        <v>239</v>
      </c>
      <c r="D1381" s="1"/>
      <c r="E1381" s="5">
        <v>1</v>
      </c>
      <c r="F1381" s="1" t="s">
        <v>30</v>
      </c>
      <c r="G1381" s="44">
        <v>2500</v>
      </c>
      <c r="H1381" s="191">
        <v>2500</v>
      </c>
      <c r="I1381" s="43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56"/>
      <c r="W1381" s="56"/>
    </row>
    <row r="1382" spans="1:23" ht="22.5" customHeight="1">
      <c r="A1382" s="5">
        <v>1374</v>
      </c>
      <c r="B1382" s="2"/>
      <c r="C1382" s="2" t="s">
        <v>240</v>
      </c>
      <c r="D1382" s="1"/>
      <c r="E1382" s="5">
        <v>1</v>
      </c>
      <c r="F1382" s="1" t="s">
        <v>30</v>
      </c>
      <c r="G1382" s="44">
        <v>4800</v>
      </c>
      <c r="H1382" s="191">
        <v>4800</v>
      </c>
      <c r="I1382" s="43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56"/>
      <c r="W1382" s="56"/>
    </row>
    <row r="1383" spans="1:23" ht="22.5" customHeight="1">
      <c r="A1383" s="5">
        <v>1375</v>
      </c>
      <c r="B1383" s="2"/>
      <c r="C1383" s="2" t="s">
        <v>241</v>
      </c>
      <c r="D1383" s="1"/>
      <c r="E1383" s="5">
        <v>1</v>
      </c>
      <c r="F1383" s="1" t="s">
        <v>192</v>
      </c>
      <c r="G1383" s="44">
        <v>14000</v>
      </c>
      <c r="H1383" s="191">
        <v>14000</v>
      </c>
      <c r="I1383" s="43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56"/>
      <c r="W1383" s="56"/>
    </row>
    <row r="1384" spans="1:23" ht="22.5" customHeight="1">
      <c r="A1384" s="5">
        <v>1376</v>
      </c>
      <c r="B1384" s="2"/>
      <c r="C1384" s="2" t="s">
        <v>191</v>
      </c>
      <c r="D1384" s="1"/>
      <c r="E1384" s="5">
        <v>2</v>
      </c>
      <c r="F1384" s="1" t="s">
        <v>192</v>
      </c>
      <c r="G1384" s="44">
        <v>500</v>
      </c>
      <c r="H1384" s="191">
        <v>1000</v>
      </c>
      <c r="I1384" s="43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56"/>
      <c r="W1384" s="56"/>
    </row>
    <row r="1385" spans="1:23" ht="22.5" customHeight="1">
      <c r="A1385" s="5">
        <v>1377</v>
      </c>
      <c r="B1385" s="2"/>
      <c r="C1385" s="2" t="s">
        <v>193</v>
      </c>
      <c r="D1385" s="1"/>
      <c r="E1385" s="5">
        <v>4</v>
      </c>
      <c r="F1385" s="1" t="s">
        <v>30</v>
      </c>
      <c r="G1385" s="44">
        <v>500</v>
      </c>
      <c r="H1385" s="191">
        <v>2000</v>
      </c>
      <c r="I1385" s="43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56"/>
      <c r="W1385" s="56"/>
    </row>
    <row r="1386" spans="1:23" ht="22.5" customHeight="1">
      <c r="A1386" s="5">
        <v>1378</v>
      </c>
      <c r="B1386" s="2"/>
      <c r="C1386" s="2" t="s">
        <v>242</v>
      </c>
      <c r="D1386" s="1"/>
      <c r="E1386" s="5">
        <v>1</v>
      </c>
      <c r="F1386" s="1" t="s">
        <v>30</v>
      </c>
      <c r="G1386" s="44">
        <v>400</v>
      </c>
      <c r="H1386" s="191">
        <v>400</v>
      </c>
      <c r="I1386" s="43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56"/>
      <c r="W1386" s="56"/>
    </row>
    <row r="1387" spans="1:23" ht="22.5" customHeight="1">
      <c r="A1387" s="5">
        <v>1379</v>
      </c>
      <c r="B1387" s="2"/>
      <c r="C1387" s="2" t="s">
        <v>243</v>
      </c>
      <c r="D1387" s="1"/>
      <c r="E1387" s="5">
        <v>2</v>
      </c>
      <c r="F1387" s="1" t="s">
        <v>30</v>
      </c>
      <c r="G1387" s="44">
        <v>400</v>
      </c>
      <c r="H1387" s="191">
        <v>800</v>
      </c>
      <c r="I1387" s="43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56"/>
      <c r="W1387" s="56"/>
    </row>
    <row r="1388" spans="1:23" ht="22.5" customHeight="1">
      <c r="A1388" s="5">
        <v>1380</v>
      </c>
      <c r="B1388" s="2"/>
      <c r="C1388" s="2" t="s">
        <v>194</v>
      </c>
      <c r="D1388" s="1"/>
      <c r="E1388" s="5">
        <v>4</v>
      </c>
      <c r="F1388" s="1" t="s">
        <v>30</v>
      </c>
      <c r="G1388" s="44">
        <v>500</v>
      </c>
      <c r="H1388" s="191">
        <v>2000</v>
      </c>
      <c r="I1388" s="43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56"/>
      <c r="W1388" s="56"/>
    </row>
    <row r="1389" spans="1:23" ht="22.5" customHeight="1">
      <c r="A1389" s="5">
        <v>1381</v>
      </c>
      <c r="B1389" s="2"/>
      <c r="C1389" s="2" t="s">
        <v>244</v>
      </c>
      <c r="D1389" s="1"/>
      <c r="E1389" s="5">
        <v>4</v>
      </c>
      <c r="F1389" s="1" t="s">
        <v>30</v>
      </c>
      <c r="G1389" s="44">
        <v>200</v>
      </c>
      <c r="H1389" s="191">
        <v>800</v>
      </c>
      <c r="I1389" s="43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56"/>
      <c r="W1389" s="56"/>
    </row>
    <row r="1390" spans="1:23" ht="22.5" customHeight="1">
      <c r="A1390" s="5">
        <v>1382</v>
      </c>
      <c r="B1390" s="2"/>
      <c r="C1390" s="2" t="s">
        <v>245</v>
      </c>
      <c r="D1390" s="1"/>
      <c r="E1390" s="5">
        <v>8</v>
      </c>
      <c r="F1390" s="1" t="s">
        <v>30</v>
      </c>
      <c r="G1390" s="44">
        <v>100</v>
      </c>
      <c r="H1390" s="191">
        <v>800</v>
      </c>
      <c r="I1390" s="43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56"/>
      <c r="W1390" s="56"/>
    </row>
    <row r="1391" spans="1:23" ht="22.5" customHeight="1">
      <c r="A1391" s="5">
        <v>1383</v>
      </c>
      <c r="B1391" s="2"/>
      <c r="C1391" s="2" t="s">
        <v>246</v>
      </c>
      <c r="D1391" s="1"/>
      <c r="E1391" s="5">
        <v>1</v>
      </c>
      <c r="F1391" s="1" t="s">
        <v>192</v>
      </c>
      <c r="G1391" s="44">
        <v>5000</v>
      </c>
      <c r="H1391" s="191">
        <v>5000</v>
      </c>
      <c r="I1391" s="43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56"/>
      <c r="W1391" s="56"/>
    </row>
    <row r="1392" spans="1:23" ht="22.5" customHeight="1">
      <c r="A1392" s="5">
        <v>1384</v>
      </c>
      <c r="B1392" s="2"/>
      <c r="C1392" s="2" t="s">
        <v>247</v>
      </c>
      <c r="D1392" s="1"/>
      <c r="E1392" s="5">
        <v>5</v>
      </c>
      <c r="F1392" s="1" t="s">
        <v>30</v>
      </c>
      <c r="G1392" s="44">
        <v>8500</v>
      </c>
      <c r="H1392" s="191">
        <v>42500</v>
      </c>
      <c r="I1392" s="43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56"/>
      <c r="W1392" s="56"/>
    </row>
    <row r="1393" spans="1:23" ht="22.5" customHeight="1">
      <c r="A1393" s="5">
        <v>1385</v>
      </c>
      <c r="B1393" s="2"/>
      <c r="C1393" s="2" t="s">
        <v>186</v>
      </c>
      <c r="D1393" s="1"/>
      <c r="E1393" s="5">
        <v>1</v>
      </c>
      <c r="F1393" s="1" t="s">
        <v>61</v>
      </c>
      <c r="G1393" s="44">
        <v>9500</v>
      </c>
      <c r="H1393" s="191">
        <v>9500</v>
      </c>
      <c r="I1393" s="43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56"/>
      <c r="W1393" s="56"/>
    </row>
    <row r="1394" spans="1:23" ht="22.5" customHeight="1">
      <c r="A1394" s="5">
        <v>1386</v>
      </c>
      <c r="B1394" s="2"/>
      <c r="C1394" s="2" t="s">
        <v>258</v>
      </c>
      <c r="D1394" s="1"/>
      <c r="E1394" s="5">
        <v>1</v>
      </c>
      <c r="F1394" s="1" t="s">
        <v>30</v>
      </c>
      <c r="G1394" s="44">
        <v>1000</v>
      </c>
      <c r="H1394" s="191">
        <v>1000</v>
      </c>
      <c r="I1394" s="43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56"/>
      <c r="W1394" s="56"/>
    </row>
    <row r="1395" spans="1:23" ht="22.5" customHeight="1">
      <c r="A1395" s="5">
        <v>1387</v>
      </c>
      <c r="B1395" s="3" t="s">
        <v>179</v>
      </c>
      <c r="C1395" s="3" t="s">
        <v>556</v>
      </c>
      <c r="D1395" s="26" t="s">
        <v>352</v>
      </c>
      <c r="E1395" s="26"/>
      <c r="F1395" s="26"/>
      <c r="G1395" s="3"/>
      <c r="H1395" s="192">
        <v>40000</v>
      </c>
      <c r="I1395" s="3" t="s">
        <v>28</v>
      </c>
      <c r="J1395" s="39">
        <v>1</v>
      </c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56"/>
      <c r="W1395" s="56"/>
    </row>
    <row r="1396" spans="1:23" ht="22.5" customHeight="1">
      <c r="A1396" s="5">
        <v>1388</v>
      </c>
      <c r="B1396" s="2"/>
      <c r="C1396" s="2" t="s">
        <v>551</v>
      </c>
      <c r="D1396" s="1"/>
      <c r="E1396" s="5">
        <v>2</v>
      </c>
      <c r="F1396" s="1" t="s">
        <v>30</v>
      </c>
      <c r="G1396" s="44">
        <v>400</v>
      </c>
      <c r="H1396" s="191">
        <v>800</v>
      </c>
      <c r="I1396" s="43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56"/>
      <c r="W1396" s="56"/>
    </row>
    <row r="1397" spans="1:23" ht="22.5" customHeight="1">
      <c r="A1397" s="5">
        <v>1389</v>
      </c>
      <c r="B1397" s="2"/>
      <c r="C1397" s="2" t="s">
        <v>552</v>
      </c>
      <c r="D1397" s="1"/>
      <c r="E1397" s="5">
        <v>2</v>
      </c>
      <c r="F1397" s="1" t="s">
        <v>30</v>
      </c>
      <c r="G1397" s="44">
        <v>400</v>
      </c>
      <c r="H1397" s="191">
        <v>800</v>
      </c>
      <c r="I1397" s="43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56"/>
      <c r="W1397" s="56"/>
    </row>
    <row r="1398" spans="1:23" ht="22.5" customHeight="1">
      <c r="A1398" s="5">
        <v>1390</v>
      </c>
      <c r="B1398" s="2"/>
      <c r="C1398" s="2" t="s">
        <v>183</v>
      </c>
      <c r="D1398" s="1"/>
      <c r="E1398" s="5">
        <v>2</v>
      </c>
      <c r="F1398" s="1" t="s">
        <v>30</v>
      </c>
      <c r="G1398" s="44">
        <v>300</v>
      </c>
      <c r="H1398" s="191">
        <v>600</v>
      </c>
      <c r="I1398" s="43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56"/>
      <c r="W1398" s="56"/>
    </row>
    <row r="1399" spans="1:23" ht="22.5" customHeight="1">
      <c r="A1399" s="5">
        <v>1391</v>
      </c>
      <c r="B1399" s="2"/>
      <c r="C1399" s="2" t="s">
        <v>184</v>
      </c>
      <c r="D1399" s="1"/>
      <c r="E1399" s="5">
        <v>4</v>
      </c>
      <c r="F1399" s="1" t="s">
        <v>30</v>
      </c>
      <c r="G1399" s="44">
        <v>350</v>
      </c>
      <c r="H1399" s="191">
        <v>1400</v>
      </c>
      <c r="I1399" s="43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56"/>
      <c r="W1399" s="56"/>
    </row>
    <row r="1400" spans="1:23" ht="22.5" customHeight="1">
      <c r="A1400" s="5">
        <v>1392</v>
      </c>
      <c r="B1400" s="2"/>
      <c r="C1400" s="2" t="s">
        <v>185</v>
      </c>
      <c r="D1400" s="1"/>
      <c r="E1400" s="5">
        <v>4</v>
      </c>
      <c r="F1400" s="1" t="s">
        <v>30</v>
      </c>
      <c r="G1400" s="44">
        <v>350</v>
      </c>
      <c r="H1400" s="191">
        <v>1400</v>
      </c>
      <c r="I1400" s="43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56"/>
      <c r="W1400" s="56"/>
    </row>
    <row r="1401" spans="1:23" ht="22.5" customHeight="1">
      <c r="A1401" s="5">
        <v>1393</v>
      </c>
      <c r="B1401" s="2"/>
      <c r="C1401" s="2" t="s">
        <v>186</v>
      </c>
      <c r="D1401" s="1"/>
      <c r="E1401" s="5">
        <v>1</v>
      </c>
      <c r="F1401" s="1" t="s">
        <v>61</v>
      </c>
      <c r="G1401" s="44">
        <v>6500</v>
      </c>
      <c r="H1401" s="191">
        <v>6500</v>
      </c>
      <c r="I1401" s="43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56"/>
      <c r="W1401" s="56"/>
    </row>
    <row r="1402" spans="1:23" ht="22.5" customHeight="1">
      <c r="A1402" s="5">
        <v>1394</v>
      </c>
      <c r="B1402" s="2"/>
      <c r="C1402" s="2" t="s">
        <v>188</v>
      </c>
      <c r="D1402" s="1"/>
      <c r="E1402" s="5">
        <v>4</v>
      </c>
      <c r="F1402" s="1" t="s">
        <v>30</v>
      </c>
      <c r="G1402" s="44">
        <v>500</v>
      </c>
      <c r="H1402" s="191">
        <v>2000</v>
      </c>
      <c r="I1402" s="43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56"/>
      <c r="W1402" s="56"/>
    </row>
    <row r="1403" spans="1:23" ht="22.5" customHeight="1">
      <c r="A1403" s="5">
        <v>1395</v>
      </c>
      <c r="B1403" s="2"/>
      <c r="C1403" s="2" t="s">
        <v>189</v>
      </c>
      <c r="D1403" s="1"/>
      <c r="E1403" s="5">
        <v>1</v>
      </c>
      <c r="F1403" s="1" t="s">
        <v>61</v>
      </c>
      <c r="G1403" s="44">
        <v>500</v>
      </c>
      <c r="H1403" s="191">
        <v>500</v>
      </c>
      <c r="I1403" s="43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56"/>
      <c r="W1403" s="56"/>
    </row>
    <row r="1404" spans="1:23" ht="22.5" customHeight="1">
      <c r="A1404" s="5">
        <v>1396</v>
      </c>
      <c r="B1404" s="2"/>
      <c r="C1404" s="2" t="s">
        <v>541</v>
      </c>
      <c r="D1404" s="1"/>
      <c r="E1404" s="5">
        <v>4</v>
      </c>
      <c r="F1404" s="1" t="s">
        <v>30</v>
      </c>
      <c r="G1404" s="44">
        <v>6347</v>
      </c>
      <c r="H1404" s="191">
        <v>25388</v>
      </c>
      <c r="I1404" s="43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56"/>
      <c r="W1404" s="56"/>
    </row>
    <row r="1405" spans="1:23" ht="22.5" customHeight="1">
      <c r="A1405" s="5">
        <v>1397</v>
      </c>
      <c r="B1405" s="2"/>
      <c r="C1405" s="2" t="s">
        <v>194</v>
      </c>
      <c r="D1405" s="1"/>
      <c r="E1405" s="5">
        <v>1</v>
      </c>
      <c r="F1405" s="1" t="s">
        <v>61</v>
      </c>
      <c r="G1405" s="44">
        <v>612</v>
      </c>
      <c r="H1405" s="191">
        <v>612</v>
      </c>
      <c r="I1405" s="43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56"/>
      <c r="W1405" s="56"/>
    </row>
    <row r="1406" spans="1:23" ht="22.5" customHeight="1">
      <c r="A1406" s="5">
        <v>1398</v>
      </c>
      <c r="B1406" s="3" t="s">
        <v>141</v>
      </c>
      <c r="C1406" s="3" t="s">
        <v>557</v>
      </c>
      <c r="D1406" s="26" t="s">
        <v>352</v>
      </c>
      <c r="E1406" s="26"/>
      <c r="F1406" s="26"/>
      <c r="G1406" s="3"/>
      <c r="H1406" s="192">
        <v>40000</v>
      </c>
      <c r="I1406" s="3" t="s">
        <v>28</v>
      </c>
      <c r="J1406" s="39"/>
      <c r="K1406" s="39"/>
      <c r="L1406" s="39"/>
      <c r="M1406" s="39">
        <v>1</v>
      </c>
      <c r="N1406" s="39"/>
      <c r="O1406" s="39"/>
      <c r="P1406" s="39"/>
      <c r="Q1406" s="39"/>
      <c r="R1406" s="39"/>
      <c r="S1406" s="39"/>
      <c r="T1406" s="39"/>
      <c r="U1406" s="39"/>
      <c r="V1406" s="56"/>
      <c r="W1406" s="56"/>
    </row>
    <row r="1407" spans="1:23" ht="22.5" customHeight="1">
      <c r="A1407" s="5">
        <v>1399</v>
      </c>
      <c r="B1407" s="2"/>
      <c r="C1407" s="2" t="s">
        <v>186</v>
      </c>
      <c r="D1407" s="1"/>
      <c r="E1407" s="5">
        <v>1</v>
      </c>
      <c r="F1407" s="1" t="s">
        <v>61</v>
      </c>
      <c r="G1407" s="44">
        <v>6500</v>
      </c>
      <c r="H1407" s="191">
        <v>6500</v>
      </c>
      <c r="I1407" s="43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56"/>
      <c r="W1407" s="56"/>
    </row>
    <row r="1408" spans="1:23" ht="22.5" customHeight="1">
      <c r="A1408" s="5">
        <v>1400</v>
      </c>
      <c r="B1408" s="2"/>
      <c r="C1408" s="2" t="s">
        <v>541</v>
      </c>
      <c r="D1408" s="1"/>
      <c r="E1408" s="5">
        <v>4</v>
      </c>
      <c r="F1408" s="1" t="s">
        <v>30</v>
      </c>
      <c r="G1408" s="44">
        <v>6347</v>
      </c>
      <c r="H1408" s="191">
        <v>25388</v>
      </c>
      <c r="I1408" s="43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56"/>
      <c r="W1408" s="56"/>
    </row>
    <row r="1409" spans="1:23" ht="22.5" customHeight="1">
      <c r="A1409" s="5">
        <v>1401</v>
      </c>
      <c r="B1409" s="2"/>
      <c r="C1409" s="2" t="s">
        <v>194</v>
      </c>
      <c r="D1409" s="1"/>
      <c r="E1409" s="5">
        <v>1</v>
      </c>
      <c r="F1409" s="1" t="s">
        <v>61</v>
      </c>
      <c r="G1409" s="44">
        <v>612.5</v>
      </c>
      <c r="H1409" s="191">
        <v>612.5</v>
      </c>
      <c r="I1409" s="43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56"/>
      <c r="W1409" s="56"/>
    </row>
    <row r="1410" spans="1:23" ht="22.5" customHeight="1">
      <c r="A1410" s="5">
        <v>1402</v>
      </c>
      <c r="B1410" s="2"/>
      <c r="C1410" s="2" t="s">
        <v>193</v>
      </c>
      <c r="D1410" s="1"/>
      <c r="E1410" s="5">
        <v>1</v>
      </c>
      <c r="F1410" s="1" t="s">
        <v>61</v>
      </c>
      <c r="G1410" s="44">
        <v>755.5</v>
      </c>
      <c r="H1410" s="191">
        <v>755.5</v>
      </c>
      <c r="I1410" s="43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56"/>
      <c r="W1410" s="56"/>
    </row>
    <row r="1411" spans="1:23" ht="22.5" customHeight="1">
      <c r="A1411" s="5">
        <v>1403</v>
      </c>
      <c r="B1411" s="2"/>
      <c r="C1411" s="2" t="s">
        <v>191</v>
      </c>
      <c r="D1411" s="1"/>
      <c r="E1411" s="5">
        <v>1</v>
      </c>
      <c r="F1411" s="1" t="s">
        <v>61</v>
      </c>
      <c r="G1411" s="44">
        <v>500</v>
      </c>
      <c r="H1411" s="191">
        <v>500</v>
      </c>
      <c r="I1411" s="43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56"/>
      <c r="W1411" s="56"/>
    </row>
    <row r="1412" spans="1:23" ht="22.5" customHeight="1">
      <c r="A1412" s="5">
        <v>1404</v>
      </c>
      <c r="B1412" s="2"/>
      <c r="C1412" s="2" t="s">
        <v>189</v>
      </c>
      <c r="D1412" s="1"/>
      <c r="E1412" s="5">
        <v>1</v>
      </c>
      <c r="F1412" s="1" t="s">
        <v>61</v>
      </c>
      <c r="G1412" s="44">
        <v>500</v>
      </c>
      <c r="H1412" s="191">
        <v>500</v>
      </c>
      <c r="I1412" s="43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56"/>
      <c r="W1412" s="56"/>
    </row>
    <row r="1413" spans="1:23" ht="22.5" customHeight="1">
      <c r="A1413" s="5">
        <v>1405</v>
      </c>
      <c r="B1413" s="2"/>
      <c r="C1413" s="2" t="s">
        <v>187</v>
      </c>
      <c r="D1413" s="1"/>
      <c r="E1413" s="5">
        <v>6</v>
      </c>
      <c r="F1413" s="1" t="s">
        <v>30</v>
      </c>
      <c r="G1413" s="44">
        <v>624</v>
      </c>
      <c r="H1413" s="191">
        <v>3744</v>
      </c>
      <c r="I1413" s="43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56"/>
      <c r="W1413" s="56"/>
    </row>
    <row r="1414" spans="1:23" ht="22.5" customHeight="1">
      <c r="A1414" s="5">
        <v>1406</v>
      </c>
      <c r="B1414" s="2"/>
      <c r="C1414" s="2" t="s">
        <v>188</v>
      </c>
      <c r="D1414" s="1"/>
      <c r="E1414" s="5">
        <v>4</v>
      </c>
      <c r="F1414" s="1" t="s">
        <v>30</v>
      </c>
      <c r="G1414" s="44">
        <v>500</v>
      </c>
      <c r="H1414" s="191">
        <v>2000</v>
      </c>
      <c r="I1414" s="43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56"/>
      <c r="W1414" s="56"/>
    </row>
    <row r="1415" spans="1:23" ht="22.5" customHeight="1">
      <c r="A1415" s="5">
        <v>1407</v>
      </c>
      <c r="B1415" s="3" t="s">
        <v>179</v>
      </c>
      <c r="C1415" s="3" t="s">
        <v>563</v>
      </c>
      <c r="D1415" s="26" t="s">
        <v>353</v>
      </c>
      <c r="E1415" s="26"/>
      <c r="F1415" s="26"/>
      <c r="G1415" s="3"/>
      <c r="H1415" s="192">
        <v>40000</v>
      </c>
      <c r="I1415" s="3" t="s">
        <v>28</v>
      </c>
      <c r="J1415" s="39">
        <v>1</v>
      </c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56"/>
      <c r="W1415" s="56"/>
    </row>
    <row r="1416" spans="1:23" ht="22.5" customHeight="1">
      <c r="A1416" s="5">
        <v>1408</v>
      </c>
      <c r="B1416" s="2"/>
      <c r="C1416" s="2" t="s">
        <v>180</v>
      </c>
      <c r="D1416" s="1"/>
      <c r="E1416" s="5">
        <v>2</v>
      </c>
      <c r="F1416" s="1" t="s">
        <v>30</v>
      </c>
      <c r="G1416" s="44">
        <v>1500</v>
      </c>
      <c r="H1416" s="191">
        <v>3000</v>
      </c>
      <c r="I1416" s="43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56"/>
      <c r="W1416" s="56"/>
    </row>
    <row r="1417" spans="1:23" ht="22.5" customHeight="1">
      <c r="A1417" s="5">
        <v>1409</v>
      </c>
      <c r="B1417" s="2"/>
      <c r="C1417" s="2" t="s">
        <v>181</v>
      </c>
      <c r="D1417" s="1"/>
      <c r="E1417" s="5">
        <v>2</v>
      </c>
      <c r="F1417" s="1" t="s">
        <v>30</v>
      </c>
      <c r="G1417" s="44">
        <v>400</v>
      </c>
      <c r="H1417" s="191">
        <v>800</v>
      </c>
      <c r="I1417" s="43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56"/>
      <c r="W1417" s="56"/>
    </row>
    <row r="1418" spans="1:23" ht="22.5" customHeight="1">
      <c r="A1418" s="5">
        <v>1410</v>
      </c>
      <c r="B1418" s="2"/>
      <c r="C1418" s="2" t="s">
        <v>182</v>
      </c>
      <c r="D1418" s="1"/>
      <c r="E1418" s="5">
        <v>2</v>
      </c>
      <c r="F1418" s="1" t="s">
        <v>30</v>
      </c>
      <c r="G1418" s="44">
        <v>400</v>
      </c>
      <c r="H1418" s="191">
        <v>800</v>
      </c>
      <c r="I1418" s="43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56"/>
      <c r="W1418" s="56"/>
    </row>
    <row r="1419" spans="1:23" ht="22.5" customHeight="1">
      <c r="A1419" s="5">
        <v>1411</v>
      </c>
      <c r="B1419" s="2"/>
      <c r="C1419" s="2" t="s">
        <v>183</v>
      </c>
      <c r="D1419" s="1"/>
      <c r="E1419" s="5">
        <v>2</v>
      </c>
      <c r="F1419" s="1" t="s">
        <v>30</v>
      </c>
      <c r="G1419" s="44">
        <v>300</v>
      </c>
      <c r="H1419" s="191">
        <v>600</v>
      </c>
      <c r="I1419" s="43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56"/>
      <c r="W1419" s="56"/>
    </row>
    <row r="1420" spans="1:23" ht="22.5" customHeight="1">
      <c r="A1420" s="5">
        <v>1412</v>
      </c>
      <c r="B1420" s="2"/>
      <c r="C1420" s="2" t="s">
        <v>184</v>
      </c>
      <c r="D1420" s="1"/>
      <c r="E1420" s="5">
        <v>2</v>
      </c>
      <c r="F1420" s="1" t="s">
        <v>30</v>
      </c>
      <c r="G1420" s="44">
        <v>350</v>
      </c>
      <c r="H1420" s="191">
        <v>700</v>
      </c>
      <c r="I1420" s="43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56"/>
      <c r="W1420" s="56"/>
    </row>
    <row r="1421" spans="1:23" ht="22.5" customHeight="1">
      <c r="A1421" s="5">
        <v>1413</v>
      </c>
      <c r="B1421" s="2"/>
      <c r="C1421" s="2" t="s">
        <v>185</v>
      </c>
      <c r="D1421" s="1"/>
      <c r="E1421" s="5">
        <v>2</v>
      </c>
      <c r="F1421" s="1" t="s">
        <v>30</v>
      </c>
      <c r="G1421" s="44">
        <v>350</v>
      </c>
      <c r="H1421" s="191">
        <v>700</v>
      </c>
      <c r="I1421" s="43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56"/>
      <c r="W1421" s="56"/>
    </row>
    <row r="1422" spans="1:23" ht="22.5" customHeight="1">
      <c r="A1422" s="5">
        <v>1414</v>
      </c>
      <c r="B1422" s="2"/>
      <c r="C1422" s="2" t="s">
        <v>186</v>
      </c>
      <c r="D1422" s="1"/>
      <c r="E1422" s="5">
        <v>2</v>
      </c>
      <c r="F1422" s="1" t="s">
        <v>30</v>
      </c>
      <c r="G1422" s="44">
        <v>8500</v>
      </c>
      <c r="H1422" s="191">
        <v>17000</v>
      </c>
      <c r="I1422" s="43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56"/>
      <c r="W1422" s="56"/>
    </row>
    <row r="1423" spans="1:23" ht="22.5" customHeight="1">
      <c r="A1423" s="5">
        <v>1415</v>
      </c>
      <c r="B1423" s="2"/>
      <c r="C1423" s="2" t="s">
        <v>187</v>
      </c>
      <c r="D1423" s="1"/>
      <c r="E1423" s="5">
        <v>2</v>
      </c>
      <c r="F1423" s="1" t="s">
        <v>30</v>
      </c>
      <c r="G1423" s="44">
        <v>900</v>
      </c>
      <c r="H1423" s="191">
        <v>1800</v>
      </c>
      <c r="I1423" s="43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56"/>
      <c r="W1423" s="56"/>
    </row>
    <row r="1424" spans="1:23" ht="22.5" customHeight="1">
      <c r="A1424" s="5">
        <v>1416</v>
      </c>
      <c r="B1424" s="2"/>
      <c r="C1424" s="2" t="s">
        <v>188</v>
      </c>
      <c r="D1424" s="1"/>
      <c r="E1424" s="5">
        <v>3</v>
      </c>
      <c r="F1424" s="1" t="s">
        <v>30</v>
      </c>
      <c r="G1424" s="44">
        <v>500</v>
      </c>
      <c r="H1424" s="191">
        <v>1500</v>
      </c>
      <c r="I1424" s="43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56"/>
      <c r="W1424" s="56"/>
    </row>
    <row r="1425" spans="1:23" ht="22.5" customHeight="1">
      <c r="A1425" s="5">
        <v>1417</v>
      </c>
      <c r="B1425" s="2"/>
      <c r="C1425" s="2" t="s">
        <v>189</v>
      </c>
      <c r="D1425" s="1"/>
      <c r="E1425" s="5">
        <v>3</v>
      </c>
      <c r="F1425" s="1" t="s">
        <v>30</v>
      </c>
      <c r="G1425" s="44">
        <v>500</v>
      </c>
      <c r="H1425" s="191">
        <v>1500</v>
      </c>
      <c r="I1425" s="43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56"/>
      <c r="W1425" s="56"/>
    </row>
    <row r="1426" spans="1:23" ht="22.5" customHeight="1">
      <c r="A1426" s="5">
        <v>1418</v>
      </c>
      <c r="B1426" s="2"/>
      <c r="C1426" s="2" t="s">
        <v>190</v>
      </c>
      <c r="D1426" s="1"/>
      <c r="E1426" s="5">
        <v>2</v>
      </c>
      <c r="F1426" s="1" t="s">
        <v>30</v>
      </c>
      <c r="G1426" s="44">
        <v>4000</v>
      </c>
      <c r="H1426" s="191">
        <v>8000</v>
      </c>
      <c r="I1426" s="43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56"/>
      <c r="W1426" s="56"/>
    </row>
    <row r="1427" spans="1:23" ht="22.5" customHeight="1">
      <c r="A1427" s="5">
        <v>1419</v>
      </c>
      <c r="B1427" s="2"/>
      <c r="C1427" s="2" t="s">
        <v>191</v>
      </c>
      <c r="D1427" s="1"/>
      <c r="E1427" s="5">
        <v>2</v>
      </c>
      <c r="F1427" s="1" t="s">
        <v>192</v>
      </c>
      <c r="G1427" s="44">
        <v>500</v>
      </c>
      <c r="H1427" s="191">
        <v>1000</v>
      </c>
      <c r="I1427" s="43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56"/>
      <c r="W1427" s="56"/>
    </row>
    <row r="1428" spans="1:23" ht="22.5" customHeight="1">
      <c r="A1428" s="5">
        <v>1420</v>
      </c>
      <c r="B1428" s="2"/>
      <c r="C1428" s="2" t="s">
        <v>193</v>
      </c>
      <c r="D1428" s="1"/>
      <c r="E1428" s="5">
        <v>2</v>
      </c>
      <c r="F1428" s="1" t="s">
        <v>30</v>
      </c>
      <c r="G1428" s="44">
        <v>700</v>
      </c>
      <c r="H1428" s="191">
        <v>1400</v>
      </c>
      <c r="I1428" s="43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56"/>
      <c r="W1428" s="56"/>
    </row>
    <row r="1429" spans="1:23" ht="22.5" customHeight="1">
      <c r="A1429" s="5">
        <v>1421</v>
      </c>
      <c r="B1429" s="2"/>
      <c r="C1429" s="2" t="s">
        <v>194</v>
      </c>
      <c r="D1429" s="1"/>
      <c r="E1429" s="5">
        <v>2</v>
      </c>
      <c r="F1429" s="1" t="s">
        <v>30</v>
      </c>
      <c r="G1429" s="44">
        <v>600</v>
      </c>
      <c r="H1429" s="191">
        <v>1200</v>
      </c>
      <c r="I1429" s="43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56"/>
      <c r="W1429" s="56"/>
    </row>
    <row r="1430" spans="1:23" ht="22.5" customHeight="1">
      <c r="A1430" s="5">
        <v>1422</v>
      </c>
      <c r="B1430" s="27" t="s">
        <v>259</v>
      </c>
      <c r="C1430" s="27" t="s">
        <v>260</v>
      </c>
      <c r="D1430" s="45" t="s">
        <v>23</v>
      </c>
      <c r="E1430" s="45"/>
      <c r="F1430" s="45"/>
      <c r="G1430" s="27"/>
      <c r="H1430" s="196">
        <f>H1431+H1434+H1448+H1453+H1457+H1469+H1475+H1480+H1483+H1490+H1493+H1498+H1502+H1509+H1511+H1516+H1521+H1528+H1542+H1545+H1548+H1554+H1561+H1564+H1568+H1571+H1575+H1582+H1589+H1592+H1596+H1603+H1606+H1609+H1616+H1623+H1630+H1633+H1640+H1646+H1650+H1652+H1658+H1670+H1676+H1681+H1688+H1695+H1699+H1703+H1706+H1709+H1712</f>
        <v>3682020</v>
      </c>
      <c r="I1430" s="27" t="s">
        <v>28</v>
      </c>
      <c r="J1430" s="46">
        <f>J1431+J1434+J1448+J1453+J1457+J1469+J1475+J1480+J1483+J1490+J1493+J1498+J1502+J1509+J1511+J1516+J1521+J1528+J1542+J1545+J1548+J1554+J1561+J1564+J1568+J1571+J1575+J1582+J1589+J1592+J1596+J1603+J1606+J1609+J1616+J1623+J1630+J1633+J1640+J1646+J1650+J1652+J1658+J1670+J1676+J1681+J1688+J1695+J1699+J1703+J1706+J1709+J1712</f>
        <v>12</v>
      </c>
      <c r="K1430" s="46">
        <f t="shared" ref="K1430:U1430" si="13">K1431+K1434+K1448+K1453+K1457+K1469+K1475+K1480+K1483+K1490+K1493+K1498+K1502+K1509+K1511+K1516+K1521+K1528+K1542+K1545+K1548+K1554+K1561+K1564+K1568+K1571+K1575+K1582+K1589+K1592+K1596+K1603+K1606+K1609+K1616+K1623+K1630+K1633+K1640+K1646+K1650+K1652+K1658+K1670+K1676+K1681+K1688+K1695+K1699+K1703+K1706+K1709+K1712</f>
        <v>21</v>
      </c>
      <c r="L1430" s="46">
        <f t="shared" si="13"/>
        <v>7</v>
      </c>
      <c r="M1430" s="46">
        <f t="shared" si="13"/>
        <v>13</v>
      </c>
      <c r="N1430" s="46">
        <f t="shared" si="13"/>
        <v>23</v>
      </c>
      <c r="O1430" s="46">
        <f t="shared" si="13"/>
        <v>7</v>
      </c>
      <c r="P1430" s="46">
        <f t="shared" si="13"/>
        <v>15</v>
      </c>
      <c r="Q1430" s="46">
        <f t="shared" si="13"/>
        <v>19</v>
      </c>
      <c r="R1430" s="46">
        <f t="shared" si="13"/>
        <v>9</v>
      </c>
      <c r="S1430" s="46">
        <f t="shared" si="13"/>
        <v>14</v>
      </c>
      <c r="T1430" s="46">
        <f t="shared" si="13"/>
        <v>17</v>
      </c>
      <c r="U1430" s="46">
        <f t="shared" si="13"/>
        <v>7</v>
      </c>
      <c r="V1430" s="185"/>
      <c r="W1430" s="185"/>
    </row>
    <row r="1431" spans="1:23" ht="22.5" customHeight="1">
      <c r="A1431" s="5">
        <v>1423</v>
      </c>
      <c r="B1431" s="3" t="s">
        <v>259</v>
      </c>
      <c r="C1431" s="3" t="s">
        <v>288</v>
      </c>
      <c r="D1431" s="26" t="s">
        <v>24</v>
      </c>
      <c r="E1431" s="26"/>
      <c r="F1431" s="26"/>
      <c r="G1431" s="3"/>
      <c r="H1431" s="192">
        <v>22500</v>
      </c>
      <c r="I1431" s="3" t="s">
        <v>28</v>
      </c>
      <c r="J1431" s="205"/>
      <c r="K1431" s="205">
        <v>1</v>
      </c>
      <c r="L1431" s="205"/>
      <c r="M1431" s="205"/>
      <c r="N1431" s="205"/>
      <c r="O1431" s="205"/>
      <c r="P1431" s="205"/>
      <c r="Q1431" s="205"/>
      <c r="R1431" s="205"/>
      <c r="S1431" s="205"/>
      <c r="T1431" s="205"/>
      <c r="U1431" s="205"/>
      <c r="V1431" s="58"/>
      <c r="W1431" s="58"/>
    </row>
    <row r="1432" spans="1:23" ht="22.5" customHeight="1">
      <c r="A1432" s="5">
        <v>1424</v>
      </c>
      <c r="B1432" s="2"/>
      <c r="C1432" s="2" t="s">
        <v>482</v>
      </c>
      <c r="D1432" s="1"/>
      <c r="E1432" s="5">
        <v>75</v>
      </c>
      <c r="F1432" s="1" t="s">
        <v>25</v>
      </c>
      <c r="G1432" s="44">
        <v>120</v>
      </c>
      <c r="H1432" s="191">
        <v>9000</v>
      </c>
      <c r="I1432" s="43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56"/>
      <c r="W1432" s="56"/>
    </row>
    <row r="1433" spans="1:23" ht="22.5" customHeight="1">
      <c r="A1433" s="5">
        <v>1425</v>
      </c>
      <c r="B1433" s="2"/>
      <c r="C1433" s="2" t="s">
        <v>58</v>
      </c>
      <c r="D1433" s="1"/>
      <c r="E1433" s="5">
        <v>75</v>
      </c>
      <c r="F1433" s="1" t="s">
        <v>25</v>
      </c>
      <c r="G1433" s="44">
        <v>180</v>
      </c>
      <c r="H1433" s="191">
        <v>13500</v>
      </c>
      <c r="I1433" s="43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56"/>
      <c r="W1433" s="56"/>
    </row>
    <row r="1434" spans="1:23" ht="22.5" customHeight="1">
      <c r="A1434" s="5">
        <v>1426</v>
      </c>
      <c r="B1434" s="3" t="s">
        <v>259</v>
      </c>
      <c r="C1434" s="3" t="s">
        <v>286</v>
      </c>
      <c r="D1434" s="26" t="s">
        <v>24</v>
      </c>
      <c r="E1434" s="26"/>
      <c r="F1434" s="26"/>
      <c r="G1434" s="3"/>
      <c r="H1434" s="192">
        <v>120000</v>
      </c>
      <c r="I1434" s="3" t="s">
        <v>28</v>
      </c>
      <c r="J1434" s="205">
        <v>1</v>
      </c>
      <c r="K1434" s="205">
        <v>1</v>
      </c>
      <c r="L1434" s="205">
        <v>1</v>
      </c>
      <c r="M1434" s="205">
        <v>1</v>
      </c>
      <c r="N1434" s="205">
        <v>1</v>
      </c>
      <c r="O1434" s="205">
        <v>1</v>
      </c>
      <c r="P1434" s="205">
        <v>1</v>
      </c>
      <c r="Q1434" s="205">
        <v>1</v>
      </c>
      <c r="R1434" s="205">
        <v>1</v>
      </c>
      <c r="S1434" s="205">
        <v>1</v>
      </c>
      <c r="T1434" s="205">
        <v>1</v>
      </c>
      <c r="U1434" s="205">
        <v>1</v>
      </c>
      <c r="V1434" s="58"/>
      <c r="W1434" s="58"/>
    </row>
    <row r="1435" spans="1:23" ht="22.5" customHeight="1">
      <c r="A1435" s="5">
        <v>1427</v>
      </c>
      <c r="B1435" s="2"/>
      <c r="C1435" s="2" t="s">
        <v>262</v>
      </c>
      <c r="D1435" s="1"/>
      <c r="E1435" s="5">
        <v>120</v>
      </c>
      <c r="F1435" s="1" t="s">
        <v>25</v>
      </c>
      <c r="G1435" s="44">
        <v>120</v>
      </c>
      <c r="H1435" s="191">
        <v>14400</v>
      </c>
      <c r="I1435" s="43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56"/>
      <c r="W1435" s="56"/>
    </row>
    <row r="1436" spans="1:23" ht="22.5" customHeight="1">
      <c r="A1436" s="5">
        <v>1428</v>
      </c>
      <c r="B1436" s="2"/>
      <c r="C1436" s="2" t="s">
        <v>58</v>
      </c>
      <c r="D1436" s="1"/>
      <c r="E1436" s="5">
        <v>120</v>
      </c>
      <c r="F1436" s="1" t="s">
        <v>25</v>
      </c>
      <c r="G1436" s="44">
        <v>180</v>
      </c>
      <c r="H1436" s="191">
        <v>21600</v>
      </c>
      <c r="I1436" s="43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56"/>
      <c r="W1436" s="56"/>
    </row>
    <row r="1437" spans="1:23" ht="22.5" customHeight="1">
      <c r="A1437" s="5">
        <v>1429</v>
      </c>
      <c r="B1437" s="2"/>
      <c r="C1437" s="2" t="s">
        <v>392</v>
      </c>
      <c r="D1437" s="1"/>
      <c r="E1437" s="5">
        <v>48</v>
      </c>
      <c r="F1437" s="1" t="s">
        <v>34</v>
      </c>
      <c r="G1437" s="44">
        <v>175</v>
      </c>
      <c r="H1437" s="191">
        <v>8400</v>
      </c>
      <c r="I1437" s="43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56"/>
      <c r="W1437" s="56"/>
    </row>
    <row r="1438" spans="1:23" ht="22.5" customHeight="1">
      <c r="A1438" s="5">
        <v>1430</v>
      </c>
      <c r="B1438" s="2"/>
      <c r="C1438" s="2" t="s">
        <v>62</v>
      </c>
      <c r="D1438" s="1"/>
      <c r="E1438" s="5">
        <v>36</v>
      </c>
      <c r="F1438" s="1" t="s">
        <v>36</v>
      </c>
      <c r="G1438" s="44">
        <v>500</v>
      </c>
      <c r="H1438" s="191">
        <v>18000</v>
      </c>
      <c r="I1438" s="43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56"/>
      <c r="W1438" s="56"/>
    </row>
    <row r="1439" spans="1:23" ht="22.5" customHeight="1">
      <c r="A1439" s="5">
        <v>1431</v>
      </c>
      <c r="B1439" s="2"/>
      <c r="C1439" s="2" t="s">
        <v>37</v>
      </c>
      <c r="D1439" s="1"/>
      <c r="E1439" s="5">
        <v>60</v>
      </c>
      <c r="F1439" s="1" t="s">
        <v>34</v>
      </c>
      <c r="G1439" s="44">
        <v>50</v>
      </c>
      <c r="H1439" s="191">
        <v>3000</v>
      </c>
      <c r="I1439" s="43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56"/>
      <c r="W1439" s="56"/>
    </row>
    <row r="1440" spans="1:23" ht="22.5" customHeight="1">
      <c r="A1440" s="5">
        <v>1432</v>
      </c>
      <c r="B1440" s="2"/>
      <c r="C1440" s="2" t="s">
        <v>38</v>
      </c>
      <c r="D1440" s="1"/>
      <c r="E1440" s="5">
        <v>60</v>
      </c>
      <c r="F1440" s="1" t="s">
        <v>34</v>
      </c>
      <c r="G1440" s="44">
        <v>30</v>
      </c>
      <c r="H1440" s="191">
        <v>1800</v>
      </c>
      <c r="I1440" s="43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56"/>
      <c r="W1440" s="56"/>
    </row>
    <row r="1441" spans="1:23" ht="22.5" customHeight="1">
      <c r="A1441" s="5">
        <v>1433</v>
      </c>
      <c r="B1441" s="2"/>
      <c r="C1441" s="2" t="s">
        <v>39</v>
      </c>
      <c r="D1441" s="1"/>
      <c r="E1441" s="5">
        <v>48</v>
      </c>
      <c r="F1441" s="1" t="s">
        <v>34</v>
      </c>
      <c r="G1441" s="44">
        <v>45</v>
      </c>
      <c r="H1441" s="191">
        <v>2160</v>
      </c>
      <c r="I1441" s="43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56"/>
      <c r="W1441" s="56"/>
    </row>
    <row r="1442" spans="1:23" ht="22.5" customHeight="1">
      <c r="A1442" s="5">
        <v>1434</v>
      </c>
      <c r="B1442" s="2"/>
      <c r="C1442" s="2" t="s">
        <v>40</v>
      </c>
      <c r="D1442" s="1"/>
      <c r="E1442" s="5">
        <v>48</v>
      </c>
      <c r="F1442" s="1" t="s">
        <v>30</v>
      </c>
      <c r="G1442" s="44">
        <v>60</v>
      </c>
      <c r="H1442" s="191">
        <v>2880</v>
      </c>
      <c r="I1442" s="43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56"/>
      <c r="W1442" s="56"/>
    </row>
    <row r="1443" spans="1:23" ht="22.5" customHeight="1">
      <c r="A1443" s="5">
        <v>1435</v>
      </c>
      <c r="B1443" s="2"/>
      <c r="C1443" s="2" t="s">
        <v>72</v>
      </c>
      <c r="D1443" s="1"/>
      <c r="E1443" s="5">
        <v>48</v>
      </c>
      <c r="F1443" s="1" t="s">
        <v>73</v>
      </c>
      <c r="G1443" s="44">
        <v>150</v>
      </c>
      <c r="H1443" s="191">
        <v>7200</v>
      </c>
      <c r="I1443" s="43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56"/>
      <c r="W1443" s="56"/>
    </row>
    <row r="1444" spans="1:23" ht="22.5" customHeight="1">
      <c r="A1444" s="5">
        <v>1436</v>
      </c>
      <c r="B1444" s="2"/>
      <c r="C1444" s="2" t="s">
        <v>74</v>
      </c>
      <c r="D1444" s="1"/>
      <c r="E1444" s="5">
        <v>48</v>
      </c>
      <c r="F1444" s="1" t="s">
        <v>73</v>
      </c>
      <c r="G1444" s="44">
        <v>150</v>
      </c>
      <c r="H1444" s="191">
        <v>7200</v>
      </c>
      <c r="I1444" s="43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56"/>
      <c r="W1444" s="56"/>
    </row>
    <row r="1445" spans="1:23" ht="22.5" customHeight="1">
      <c r="A1445" s="5">
        <v>1437</v>
      </c>
      <c r="B1445" s="2"/>
      <c r="C1445" s="2" t="s">
        <v>41</v>
      </c>
      <c r="D1445" s="1"/>
      <c r="E1445" s="5">
        <v>36</v>
      </c>
      <c r="F1445" s="1" t="s">
        <v>30</v>
      </c>
      <c r="G1445" s="44">
        <v>100</v>
      </c>
      <c r="H1445" s="191">
        <v>3600</v>
      </c>
      <c r="I1445" s="43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56"/>
      <c r="W1445" s="56"/>
    </row>
    <row r="1446" spans="1:23" ht="22.5" customHeight="1">
      <c r="A1446" s="5">
        <v>1438</v>
      </c>
      <c r="B1446" s="2"/>
      <c r="C1446" s="2" t="s">
        <v>385</v>
      </c>
      <c r="D1446" s="1"/>
      <c r="E1446" s="5">
        <v>36</v>
      </c>
      <c r="F1446" s="1" t="s">
        <v>34</v>
      </c>
      <c r="G1446" s="44">
        <v>500</v>
      </c>
      <c r="H1446" s="191">
        <v>18000</v>
      </c>
      <c r="I1446" s="43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56"/>
      <c r="W1446" s="56"/>
    </row>
    <row r="1447" spans="1:23" ht="22.5" customHeight="1">
      <c r="A1447" s="5">
        <v>1439</v>
      </c>
      <c r="B1447" s="2"/>
      <c r="C1447" s="2" t="s">
        <v>386</v>
      </c>
      <c r="D1447" s="1"/>
      <c r="E1447" s="5">
        <v>48</v>
      </c>
      <c r="F1447" s="1" t="s">
        <v>299</v>
      </c>
      <c r="G1447" s="44">
        <v>245</v>
      </c>
      <c r="H1447" s="191">
        <v>11760</v>
      </c>
      <c r="I1447" s="43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56"/>
      <c r="W1447" s="56"/>
    </row>
    <row r="1448" spans="1:23" ht="22.5" customHeight="1">
      <c r="A1448" s="5">
        <v>1440</v>
      </c>
      <c r="B1448" s="3" t="s">
        <v>259</v>
      </c>
      <c r="C1448" s="3" t="s">
        <v>486</v>
      </c>
      <c r="D1448" s="26" t="s">
        <v>24</v>
      </c>
      <c r="E1448" s="26"/>
      <c r="F1448" s="26"/>
      <c r="G1448" s="3"/>
      <c r="H1448" s="192">
        <v>22000</v>
      </c>
      <c r="I1448" s="3" t="s">
        <v>28</v>
      </c>
      <c r="J1448" s="205"/>
      <c r="K1448" s="205">
        <v>1</v>
      </c>
      <c r="L1448" s="205"/>
      <c r="M1448" s="205"/>
      <c r="N1448" s="205">
        <v>1</v>
      </c>
      <c r="O1448" s="205"/>
      <c r="P1448" s="205"/>
      <c r="Q1448" s="205">
        <v>1</v>
      </c>
      <c r="R1448" s="205"/>
      <c r="S1448" s="205"/>
      <c r="T1448" s="205">
        <v>1</v>
      </c>
      <c r="U1448" s="205"/>
      <c r="V1448" s="58"/>
      <c r="W1448" s="58"/>
    </row>
    <row r="1449" spans="1:23" ht="22.5" customHeight="1">
      <c r="A1449" s="5">
        <v>1441</v>
      </c>
      <c r="B1449" s="2"/>
      <c r="C1449" s="2" t="s">
        <v>487</v>
      </c>
      <c r="D1449" s="1"/>
      <c r="E1449" s="5">
        <v>40</v>
      </c>
      <c r="F1449" s="1" t="s">
        <v>25</v>
      </c>
      <c r="G1449" s="44">
        <v>100</v>
      </c>
      <c r="H1449" s="191">
        <v>4000</v>
      </c>
      <c r="I1449" s="43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56"/>
      <c r="W1449" s="56"/>
    </row>
    <row r="1450" spans="1:23" ht="22.5" customHeight="1">
      <c r="A1450" s="5">
        <v>1442</v>
      </c>
      <c r="B1450" s="2"/>
      <c r="C1450" s="2" t="s">
        <v>58</v>
      </c>
      <c r="D1450" s="1"/>
      <c r="E1450" s="5">
        <v>40</v>
      </c>
      <c r="F1450" s="1" t="s">
        <v>25</v>
      </c>
      <c r="G1450" s="44">
        <v>180</v>
      </c>
      <c r="H1450" s="191">
        <v>7200</v>
      </c>
      <c r="I1450" s="43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56"/>
      <c r="W1450" s="56"/>
    </row>
    <row r="1451" spans="1:23" ht="22.5" customHeight="1">
      <c r="A1451" s="5">
        <v>1443</v>
      </c>
      <c r="B1451" s="2"/>
      <c r="C1451" s="2" t="s">
        <v>488</v>
      </c>
      <c r="D1451" s="1"/>
      <c r="E1451" s="5">
        <v>40</v>
      </c>
      <c r="F1451" s="1" t="s">
        <v>25</v>
      </c>
      <c r="G1451" s="44">
        <v>120</v>
      </c>
      <c r="H1451" s="191">
        <v>4800</v>
      </c>
      <c r="I1451" s="43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56"/>
      <c r="W1451" s="56"/>
    </row>
    <row r="1452" spans="1:23" ht="22.5" customHeight="1">
      <c r="A1452" s="5">
        <v>1444</v>
      </c>
      <c r="B1452" s="2"/>
      <c r="C1452" s="2" t="s">
        <v>62</v>
      </c>
      <c r="D1452" s="1"/>
      <c r="E1452" s="5">
        <v>12</v>
      </c>
      <c r="F1452" s="1" t="s">
        <v>36</v>
      </c>
      <c r="G1452" s="44">
        <v>500</v>
      </c>
      <c r="H1452" s="191">
        <v>6000</v>
      </c>
      <c r="I1452" s="43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56"/>
      <c r="W1452" s="56"/>
    </row>
    <row r="1453" spans="1:23" ht="22.5" customHeight="1">
      <c r="A1453" s="5">
        <v>1445</v>
      </c>
      <c r="B1453" s="3" t="s">
        <v>259</v>
      </c>
      <c r="C1453" s="3" t="s">
        <v>272</v>
      </c>
      <c r="D1453" s="26" t="s">
        <v>24</v>
      </c>
      <c r="E1453" s="26"/>
      <c r="F1453" s="26"/>
      <c r="G1453" s="3"/>
      <c r="H1453" s="192">
        <v>73500</v>
      </c>
      <c r="I1453" s="3" t="s">
        <v>28</v>
      </c>
      <c r="J1453" s="205"/>
      <c r="K1453" s="205"/>
      <c r="L1453" s="205"/>
      <c r="M1453" s="205">
        <v>1</v>
      </c>
      <c r="N1453" s="205"/>
      <c r="O1453" s="205"/>
      <c r="P1453" s="205"/>
      <c r="Q1453" s="205"/>
      <c r="R1453" s="205"/>
      <c r="S1453" s="205"/>
      <c r="T1453" s="205"/>
      <c r="U1453" s="205"/>
      <c r="V1453" s="58"/>
      <c r="W1453" s="58"/>
    </row>
    <row r="1454" spans="1:23" ht="22.5" customHeight="1">
      <c r="A1454" s="5">
        <v>1446</v>
      </c>
      <c r="B1454" s="2"/>
      <c r="C1454" s="2" t="s">
        <v>415</v>
      </c>
      <c r="D1454" s="1"/>
      <c r="E1454" s="5">
        <v>175</v>
      </c>
      <c r="F1454" s="1" t="s">
        <v>25</v>
      </c>
      <c r="G1454" s="44">
        <v>120</v>
      </c>
      <c r="H1454" s="191">
        <v>21000</v>
      </c>
      <c r="I1454" s="43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56"/>
      <c r="W1454" s="56"/>
    </row>
    <row r="1455" spans="1:23" ht="22.5" customHeight="1">
      <c r="A1455" s="5">
        <v>1447</v>
      </c>
      <c r="B1455" s="2"/>
      <c r="C1455" s="2" t="s">
        <v>58</v>
      </c>
      <c r="D1455" s="1"/>
      <c r="E1455" s="5">
        <v>175</v>
      </c>
      <c r="F1455" s="1" t="s">
        <v>25</v>
      </c>
      <c r="G1455" s="44">
        <v>180</v>
      </c>
      <c r="H1455" s="191">
        <v>31500</v>
      </c>
      <c r="I1455" s="43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56"/>
      <c r="W1455" s="56"/>
    </row>
    <row r="1456" spans="1:23" ht="22.5" customHeight="1">
      <c r="A1456" s="5">
        <v>1448</v>
      </c>
      <c r="B1456" s="2"/>
      <c r="C1456" s="2" t="s">
        <v>416</v>
      </c>
      <c r="D1456" s="1"/>
      <c r="E1456" s="5">
        <v>175</v>
      </c>
      <c r="F1456" s="1" t="s">
        <v>25</v>
      </c>
      <c r="G1456" s="44">
        <v>120</v>
      </c>
      <c r="H1456" s="191">
        <v>21000</v>
      </c>
      <c r="I1456" s="43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56"/>
      <c r="W1456" s="56"/>
    </row>
    <row r="1457" spans="1:23" ht="22.5" customHeight="1">
      <c r="A1457" s="5">
        <v>1449</v>
      </c>
      <c r="B1457" s="3" t="s">
        <v>259</v>
      </c>
      <c r="C1457" s="3" t="s">
        <v>489</v>
      </c>
      <c r="D1457" s="26" t="s">
        <v>24</v>
      </c>
      <c r="E1457" s="26"/>
      <c r="F1457" s="26"/>
      <c r="G1457" s="3"/>
      <c r="H1457" s="192">
        <v>40000</v>
      </c>
      <c r="I1457" s="3" t="s">
        <v>28</v>
      </c>
      <c r="J1457" s="205"/>
      <c r="K1457" s="205"/>
      <c r="L1457" s="205">
        <v>1</v>
      </c>
      <c r="M1457" s="205"/>
      <c r="N1457" s="205"/>
      <c r="O1457" s="205">
        <v>1</v>
      </c>
      <c r="P1457" s="205"/>
      <c r="Q1457" s="205"/>
      <c r="R1457" s="205"/>
      <c r="S1457" s="205"/>
      <c r="T1457" s="205"/>
      <c r="U1457" s="205"/>
      <c r="V1457" s="58"/>
      <c r="W1457" s="58"/>
    </row>
    <row r="1458" spans="1:23" ht="22.5" customHeight="1">
      <c r="A1458" s="5">
        <v>1450</v>
      </c>
      <c r="B1458" s="2"/>
      <c r="C1458" s="2" t="s">
        <v>262</v>
      </c>
      <c r="D1458" s="1"/>
      <c r="E1458" s="5">
        <v>80</v>
      </c>
      <c r="F1458" s="1" t="s">
        <v>25</v>
      </c>
      <c r="G1458" s="44">
        <v>120</v>
      </c>
      <c r="H1458" s="191">
        <v>9600</v>
      </c>
      <c r="I1458" s="43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56"/>
      <c r="W1458" s="56"/>
    </row>
    <row r="1459" spans="1:23" ht="22.5" customHeight="1">
      <c r="A1459" s="5">
        <v>1451</v>
      </c>
      <c r="B1459" s="2"/>
      <c r="C1459" s="2" t="s">
        <v>58</v>
      </c>
      <c r="D1459" s="1"/>
      <c r="E1459" s="5">
        <v>80</v>
      </c>
      <c r="F1459" s="1" t="s">
        <v>25</v>
      </c>
      <c r="G1459" s="44">
        <v>180</v>
      </c>
      <c r="H1459" s="191">
        <v>14400</v>
      </c>
      <c r="I1459" s="43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56"/>
      <c r="W1459" s="56"/>
    </row>
    <row r="1460" spans="1:23" ht="22.5" customHeight="1">
      <c r="A1460" s="5">
        <v>1452</v>
      </c>
      <c r="B1460" s="2"/>
      <c r="C1460" s="2" t="s">
        <v>392</v>
      </c>
      <c r="D1460" s="1"/>
      <c r="E1460" s="5">
        <v>8</v>
      </c>
      <c r="F1460" s="1" t="s">
        <v>34</v>
      </c>
      <c r="G1460" s="44">
        <v>175</v>
      </c>
      <c r="H1460" s="191">
        <v>1400</v>
      </c>
      <c r="I1460" s="43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56"/>
      <c r="W1460" s="56"/>
    </row>
    <row r="1461" spans="1:23" ht="22.5" customHeight="1">
      <c r="A1461" s="5">
        <v>1453</v>
      </c>
      <c r="B1461" s="2"/>
      <c r="C1461" s="2" t="s">
        <v>62</v>
      </c>
      <c r="D1461" s="1"/>
      <c r="E1461" s="5">
        <v>10</v>
      </c>
      <c r="F1461" s="1" t="s">
        <v>36</v>
      </c>
      <c r="G1461" s="44">
        <v>500</v>
      </c>
      <c r="H1461" s="191">
        <v>5000</v>
      </c>
      <c r="I1461" s="43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56"/>
      <c r="W1461" s="56"/>
    </row>
    <row r="1462" spans="1:23" ht="22.5" customHeight="1">
      <c r="A1462" s="5">
        <v>1454</v>
      </c>
      <c r="B1462" s="2"/>
      <c r="C1462" s="2" t="s">
        <v>37</v>
      </c>
      <c r="D1462" s="1"/>
      <c r="E1462" s="5">
        <v>22</v>
      </c>
      <c r="F1462" s="1" t="s">
        <v>34</v>
      </c>
      <c r="G1462" s="44">
        <v>50</v>
      </c>
      <c r="H1462" s="191">
        <v>1100</v>
      </c>
      <c r="I1462" s="43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56"/>
      <c r="W1462" s="56"/>
    </row>
    <row r="1463" spans="1:23" ht="22.5" customHeight="1">
      <c r="A1463" s="5">
        <v>1455</v>
      </c>
      <c r="B1463" s="2"/>
      <c r="C1463" s="2" t="s">
        <v>38</v>
      </c>
      <c r="D1463" s="1"/>
      <c r="E1463" s="5">
        <v>20</v>
      </c>
      <c r="F1463" s="1" t="s">
        <v>34</v>
      </c>
      <c r="G1463" s="44">
        <v>30</v>
      </c>
      <c r="H1463" s="191">
        <v>600</v>
      </c>
      <c r="I1463" s="43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56"/>
      <c r="W1463" s="56"/>
    </row>
    <row r="1464" spans="1:23" ht="22.5" customHeight="1">
      <c r="A1464" s="5">
        <v>1456</v>
      </c>
      <c r="B1464" s="2"/>
      <c r="C1464" s="2" t="s">
        <v>39</v>
      </c>
      <c r="D1464" s="1"/>
      <c r="E1464" s="5">
        <v>20</v>
      </c>
      <c r="F1464" s="1" t="s">
        <v>34</v>
      </c>
      <c r="G1464" s="44">
        <v>45</v>
      </c>
      <c r="H1464" s="191">
        <v>900</v>
      </c>
      <c r="I1464" s="43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56"/>
      <c r="W1464" s="56"/>
    </row>
    <row r="1465" spans="1:23" ht="22.5" customHeight="1">
      <c r="A1465" s="5">
        <v>1457</v>
      </c>
      <c r="B1465" s="2"/>
      <c r="C1465" s="2" t="s">
        <v>41</v>
      </c>
      <c r="D1465" s="1"/>
      <c r="E1465" s="5">
        <v>12</v>
      </c>
      <c r="F1465" s="1" t="s">
        <v>30</v>
      </c>
      <c r="G1465" s="44">
        <v>100</v>
      </c>
      <c r="H1465" s="191">
        <v>1200</v>
      </c>
      <c r="I1465" s="43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56"/>
      <c r="W1465" s="56"/>
    </row>
    <row r="1466" spans="1:23" ht="22.5" customHeight="1">
      <c r="A1466" s="5">
        <v>1458</v>
      </c>
      <c r="B1466" s="2"/>
      <c r="C1466" s="2" t="s">
        <v>385</v>
      </c>
      <c r="D1466" s="1"/>
      <c r="E1466" s="5">
        <v>4</v>
      </c>
      <c r="F1466" s="1" t="s">
        <v>34</v>
      </c>
      <c r="G1466" s="44">
        <v>500</v>
      </c>
      <c r="H1466" s="191">
        <v>2000</v>
      </c>
      <c r="I1466" s="43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56"/>
      <c r="W1466" s="56"/>
    </row>
    <row r="1467" spans="1:23" ht="22.5" customHeight="1">
      <c r="A1467" s="5">
        <v>1459</v>
      </c>
      <c r="B1467" s="2"/>
      <c r="C1467" s="2" t="s">
        <v>386</v>
      </c>
      <c r="D1467" s="1"/>
      <c r="E1467" s="5">
        <v>4</v>
      </c>
      <c r="F1467" s="1" t="s">
        <v>43</v>
      </c>
      <c r="G1467" s="44">
        <v>252</v>
      </c>
      <c r="H1467" s="191">
        <v>1008</v>
      </c>
      <c r="I1467" s="43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  <c r="V1467" s="56"/>
      <c r="W1467" s="56"/>
    </row>
    <row r="1468" spans="1:23" ht="22.5" customHeight="1">
      <c r="A1468" s="5">
        <v>1460</v>
      </c>
      <c r="B1468" s="2"/>
      <c r="C1468" s="2" t="s">
        <v>387</v>
      </c>
      <c r="D1468" s="1"/>
      <c r="E1468" s="5">
        <v>8</v>
      </c>
      <c r="F1468" s="1" t="s">
        <v>34</v>
      </c>
      <c r="G1468" s="44">
        <v>349</v>
      </c>
      <c r="H1468" s="191">
        <v>2792</v>
      </c>
      <c r="I1468" s="43"/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  <c r="U1468" s="41"/>
      <c r="V1468" s="56"/>
      <c r="W1468" s="56"/>
    </row>
    <row r="1469" spans="1:23" ht="22.5" customHeight="1">
      <c r="A1469" s="5">
        <v>1461</v>
      </c>
      <c r="B1469" s="3" t="s">
        <v>259</v>
      </c>
      <c r="C1469" s="3" t="s">
        <v>280</v>
      </c>
      <c r="D1469" s="26" t="s">
        <v>24</v>
      </c>
      <c r="E1469" s="26"/>
      <c r="F1469" s="26"/>
      <c r="G1469" s="3"/>
      <c r="H1469" s="192">
        <v>33000</v>
      </c>
      <c r="I1469" s="3" t="s">
        <v>28</v>
      </c>
      <c r="J1469" s="205"/>
      <c r="K1469" s="205"/>
      <c r="L1469" s="205"/>
      <c r="M1469" s="205"/>
      <c r="N1469" s="205"/>
      <c r="O1469" s="205"/>
      <c r="P1469" s="205"/>
      <c r="Q1469" s="205"/>
      <c r="R1469" s="205"/>
      <c r="S1469" s="205">
        <v>1</v>
      </c>
      <c r="T1469" s="205"/>
      <c r="U1469" s="205"/>
      <c r="V1469" s="58"/>
      <c r="W1469" s="58"/>
    </row>
    <row r="1470" spans="1:23" ht="22.5" customHeight="1">
      <c r="A1470" s="5">
        <v>1462</v>
      </c>
      <c r="B1470" s="2"/>
      <c r="C1470" s="2" t="s">
        <v>261</v>
      </c>
      <c r="D1470" s="1"/>
      <c r="E1470" s="5">
        <v>50</v>
      </c>
      <c r="F1470" s="1" t="s">
        <v>25</v>
      </c>
      <c r="G1470" s="44">
        <v>120</v>
      </c>
      <c r="H1470" s="191">
        <v>6000</v>
      </c>
      <c r="I1470" s="43"/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  <c r="U1470" s="41"/>
      <c r="V1470" s="56"/>
      <c r="W1470" s="56"/>
    </row>
    <row r="1471" spans="1:23" ht="22.5" customHeight="1">
      <c r="A1471" s="5">
        <v>1463</v>
      </c>
      <c r="B1471" s="2"/>
      <c r="C1471" s="2" t="s">
        <v>487</v>
      </c>
      <c r="D1471" s="1"/>
      <c r="E1471" s="5">
        <v>50</v>
      </c>
      <c r="F1471" s="1" t="s">
        <v>25</v>
      </c>
      <c r="G1471" s="44">
        <v>100</v>
      </c>
      <c r="H1471" s="191">
        <v>5000</v>
      </c>
      <c r="I1471" s="43"/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  <c r="U1471" s="41"/>
      <c r="V1471" s="56"/>
      <c r="W1471" s="56"/>
    </row>
    <row r="1472" spans="1:23" ht="22.5" customHeight="1">
      <c r="A1472" s="5">
        <v>1464</v>
      </c>
      <c r="B1472" s="2"/>
      <c r="C1472" s="2" t="s">
        <v>58</v>
      </c>
      <c r="D1472" s="1"/>
      <c r="E1472" s="5">
        <v>50</v>
      </c>
      <c r="F1472" s="1" t="s">
        <v>25</v>
      </c>
      <c r="G1472" s="44">
        <v>180</v>
      </c>
      <c r="H1472" s="191">
        <v>9000</v>
      </c>
      <c r="I1472" s="43"/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  <c r="U1472" s="41"/>
      <c r="V1472" s="56"/>
      <c r="W1472" s="56"/>
    </row>
    <row r="1473" spans="1:23" ht="22.5" customHeight="1">
      <c r="A1473" s="5">
        <v>1465</v>
      </c>
      <c r="B1473" s="2"/>
      <c r="C1473" s="2" t="s">
        <v>488</v>
      </c>
      <c r="D1473" s="1"/>
      <c r="E1473" s="5">
        <v>50</v>
      </c>
      <c r="F1473" s="1" t="s">
        <v>25</v>
      </c>
      <c r="G1473" s="44">
        <v>120</v>
      </c>
      <c r="H1473" s="191">
        <v>6000</v>
      </c>
      <c r="I1473" s="43"/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  <c r="V1473" s="56"/>
      <c r="W1473" s="56"/>
    </row>
    <row r="1474" spans="1:23" ht="22.5" customHeight="1">
      <c r="A1474" s="5">
        <v>1466</v>
      </c>
      <c r="B1474" s="2"/>
      <c r="C1474" s="2" t="s">
        <v>62</v>
      </c>
      <c r="D1474" s="1"/>
      <c r="E1474" s="5">
        <v>14</v>
      </c>
      <c r="F1474" s="1" t="s">
        <v>36</v>
      </c>
      <c r="G1474" s="44">
        <v>500</v>
      </c>
      <c r="H1474" s="191">
        <v>7000</v>
      </c>
      <c r="I1474" s="43"/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  <c r="U1474" s="41"/>
      <c r="V1474" s="56"/>
      <c r="W1474" s="56"/>
    </row>
    <row r="1475" spans="1:23" ht="22.5" customHeight="1">
      <c r="A1475" s="5">
        <v>1467</v>
      </c>
      <c r="B1475" s="3" t="s">
        <v>259</v>
      </c>
      <c r="C1475" s="3" t="s">
        <v>490</v>
      </c>
      <c r="D1475" s="26" t="s">
        <v>24</v>
      </c>
      <c r="E1475" s="26"/>
      <c r="F1475" s="26"/>
      <c r="G1475" s="3"/>
      <c r="H1475" s="192">
        <v>60000</v>
      </c>
      <c r="I1475" s="3" t="s">
        <v>28</v>
      </c>
      <c r="J1475" s="205"/>
      <c r="K1475" s="205"/>
      <c r="L1475" s="205"/>
      <c r="M1475" s="205"/>
      <c r="N1475" s="205"/>
      <c r="O1475" s="205"/>
      <c r="P1475" s="205">
        <v>1</v>
      </c>
      <c r="Q1475" s="205"/>
      <c r="R1475" s="205"/>
      <c r="S1475" s="205"/>
      <c r="T1475" s="205"/>
      <c r="U1475" s="205"/>
      <c r="V1475" s="58"/>
      <c r="W1475" s="58"/>
    </row>
    <row r="1476" spans="1:23" ht="22.5" customHeight="1">
      <c r="A1476" s="5">
        <v>1468</v>
      </c>
      <c r="B1476" s="2"/>
      <c r="C1476" s="2" t="s">
        <v>58</v>
      </c>
      <c r="D1476" s="1"/>
      <c r="E1476" s="5">
        <v>120</v>
      </c>
      <c r="F1476" s="1" t="s">
        <v>25</v>
      </c>
      <c r="G1476" s="44">
        <v>250</v>
      </c>
      <c r="H1476" s="191">
        <v>30000</v>
      </c>
      <c r="I1476" s="43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  <c r="V1476" s="56"/>
      <c r="W1476" s="56"/>
    </row>
    <row r="1477" spans="1:23" ht="22.5" customHeight="1">
      <c r="A1477" s="5">
        <v>1469</v>
      </c>
      <c r="B1477" s="2"/>
      <c r="C1477" s="2" t="s">
        <v>261</v>
      </c>
      <c r="D1477" s="1"/>
      <c r="E1477" s="5">
        <v>120</v>
      </c>
      <c r="F1477" s="1" t="s">
        <v>25</v>
      </c>
      <c r="G1477" s="44">
        <v>150</v>
      </c>
      <c r="H1477" s="191">
        <v>18000</v>
      </c>
      <c r="I1477" s="43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  <c r="V1477" s="56"/>
      <c r="W1477" s="56"/>
    </row>
    <row r="1478" spans="1:23" ht="22.5" customHeight="1">
      <c r="A1478" s="5">
        <v>1470</v>
      </c>
      <c r="B1478" s="2"/>
      <c r="C1478" s="2" t="s">
        <v>262</v>
      </c>
      <c r="D1478" s="1"/>
      <c r="E1478" s="5">
        <v>120</v>
      </c>
      <c r="F1478" s="1" t="s">
        <v>25</v>
      </c>
      <c r="G1478" s="44">
        <v>75</v>
      </c>
      <c r="H1478" s="191">
        <v>9000</v>
      </c>
      <c r="I1478" s="43"/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  <c r="V1478" s="56"/>
      <c r="W1478" s="56"/>
    </row>
    <row r="1479" spans="1:23" ht="22.5" customHeight="1">
      <c r="A1479" s="5">
        <v>1471</v>
      </c>
      <c r="B1479" s="2"/>
      <c r="C1479" s="2" t="s">
        <v>264</v>
      </c>
      <c r="D1479" s="1"/>
      <c r="E1479" s="5">
        <v>60</v>
      </c>
      <c r="F1479" s="1" t="s">
        <v>34</v>
      </c>
      <c r="G1479" s="44">
        <v>50</v>
      </c>
      <c r="H1479" s="191">
        <v>3000</v>
      </c>
      <c r="I1479" s="43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  <c r="V1479" s="56"/>
      <c r="W1479" s="56"/>
    </row>
    <row r="1480" spans="1:23" ht="22.5" customHeight="1">
      <c r="A1480" s="5">
        <v>1472</v>
      </c>
      <c r="B1480" s="3" t="s">
        <v>259</v>
      </c>
      <c r="C1480" s="3" t="s">
        <v>573</v>
      </c>
      <c r="D1480" s="26" t="s">
        <v>24</v>
      </c>
      <c r="E1480" s="26"/>
      <c r="F1480" s="26"/>
      <c r="G1480" s="3"/>
      <c r="H1480" s="192">
        <v>100000</v>
      </c>
      <c r="I1480" s="3" t="s">
        <v>28</v>
      </c>
      <c r="J1480" s="205">
        <v>1</v>
      </c>
      <c r="K1480" s="205"/>
      <c r="L1480" s="205"/>
      <c r="M1480" s="205">
        <v>1</v>
      </c>
      <c r="N1480" s="205"/>
      <c r="O1480" s="205"/>
      <c r="P1480" s="205">
        <v>1</v>
      </c>
      <c r="Q1480" s="205"/>
      <c r="R1480" s="205"/>
      <c r="S1480" s="205">
        <v>1</v>
      </c>
      <c r="T1480" s="205"/>
      <c r="U1480" s="205"/>
      <c r="V1480" s="58"/>
      <c r="W1480" s="58"/>
    </row>
    <row r="1481" spans="1:23" ht="22.5" customHeight="1">
      <c r="A1481" s="5">
        <v>1473</v>
      </c>
      <c r="B1481" s="2"/>
      <c r="C1481" s="2" t="s">
        <v>262</v>
      </c>
      <c r="D1481" s="1"/>
      <c r="E1481" s="5">
        <v>700</v>
      </c>
      <c r="F1481" s="1" t="s">
        <v>25</v>
      </c>
      <c r="G1481" s="44">
        <v>120</v>
      </c>
      <c r="H1481" s="191">
        <v>84000</v>
      </c>
      <c r="I1481" s="43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  <c r="V1481" s="56"/>
      <c r="W1481" s="56"/>
    </row>
    <row r="1482" spans="1:23" ht="22.5" customHeight="1">
      <c r="A1482" s="5">
        <v>1474</v>
      </c>
      <c r="B1482" s="2"/>
      <c r="C1482" s="2" t="s">
        <v>35</v>
      </c>
      <c r="D1482" s="1"/>
      <c r="E1482" s="5">
        <v>32</v>
      </c>
      <c r="F1482" s="1" t="s">
        <v>377</v>
      </c>
      <c r="G1482" s="44">
        <v>500</v>
      </c>
      <c r="H1482" s="191">
        <v>16000</v>
      </c>
      <c r="I1482" s="43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  <c r="V1482" s="56"/>
      <c r="W1482" s="56"/>
    </row>
    <row r="1483" spans="1:23" ht="22.5" customHeight="1">
      <c r="A1483" s="5">
        <v>1475</v>
      </c>
      <c r="B1483" s="3" t="s">
        <v>259</v>
      </c>
      <c r="C1483" s="3" t="s">
        <v>270</v>
      </c>
      <c r="D1483" s="26" t="s">
        <v>24</v>
      </c>
      <c r="E1483" s="26"/>
      <c r="F1483" s="26"/>
      <c r="G1483" s="3"/>
      <c r="H1483" s="192">
        <v>30000</v>
      </c>
      <c r="I1483" s="3" t="s">
        <v>28</v>
      </c>
      <c r="J1483" s="205"/>
      <c r="K1483" s="205"/>
      <c r="L1483" s="205"/>
      <c r="M1483" s="205"/>
      <c r="N1483" s="205"/>
      <c r="O1483" s="205"/>
      <c r="P1483" s="205">
        <v>1</v>
      </c>
      <c r="Q1483" s="205"/>
      <c r="R1483" s="205"/>
      <c r="S1483" s="205"/>
      <c r="T1483" s="205"/>
      <c r="U1483" s="205"/>
      <c r="V1483" s="58"/>
      <c r="W1483" s="58"/>
    </row>
    <row r="1484" spans="1:23" ht="22.5" customHeight="1">
      <c r="A1484" s="5">
        <v>1476</v>
      </c>
      <c r="B1484" s="2"/>
      <c r="C1484" s="2" t="s">
        <v>261</v>
      </c>
      <c r="D1484" s="1"/>
      <c r="E1484" s="5">
        <v>35</v>
      </c>
      <c r="F1484" s="1" t="s">
        <v>25</v>
      </c>
      <c r="G1484" s="44">
        <v>180</v>
      </c>
      <c r="H1484" s="191">
        <v>6300</v>
      </c>
      <c r="I1484" s="43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  <c r="V1484" s="56"/>
      <c r="W1484" s="56"/>
    </row>
    <row r="1485" spans="1:23" ht="22.5" customHeight="1">
      <c r="A1485" s="5">
        <v>1477</v>
      </c>
      <c r="B1485" s="2"/>
      <c r="C1485" s="2" t="s">
        <v>482</v>
      </c>
      <c r="D1485" s="1"/>
      <c r="E1485" s="5">
        <v>30</v>
      </c>
      <c r="F1485" s="1" t="s">
        <v>25</v>
      </c>
      <c r="G1485" s="44">
        <v>120</v>
      </c>
      <c r="H1485" s="191">
        <v>3600</v>
      </c>
      <c r="I1485" s="43"/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  <c r="U1485" s="41"/>
      <c r="V1485" s="56"/>
      <c r="W1485" s="56"/>
    </row>
    <row r="1486" spans="1:23" ht="22.5" customHeight="1">
      <c r="A1486" s="5">
        <v>1478</v>
      </c>
      <c r="B1486" s="2"/>
      <c r="C1486" s="2" t="s">
        <v>58</v>
      </c>
      <c r="D1486" s="1"/>
      <c r="E1486" s="5">
        <v>35</v>
      </c>
      <c r="F1486" s="1" t="s">
        <v>25</v>
      </c>
      <c r="G1486" s="44">
        <v>180</v>
      </c>
      <c r="H1486" s="191">
        <v>6300</v>
      </c>
      <c r="I1486" s="43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  <c r="V1486" s="56"/>
      <c r="W1486" s="56"/>
    </row>
    <row r="1487" spans="1:23" ht="22.5" customHeight="1">
      <c r="A1487" s="5">
        <v>1479</v>
      </c>
      <c r="B1487" s="2"/>
      <c r="C1487" s="2" t="s">
        <v>483</v>
      </c>
      <c r="D1487" s="1"/>
      <c r="E1487" s="5">
        <v>30</v>
      </c>
      <c r="F1487" s="1" t="s">
        <v>25</v>
      </c>
      <c r="G1487" s="44">
        <v>120</v>
      </c>
      <c r="H1487" s="191">
        <v>3600</v>
      </c>
      <c r="I1487" s="43"/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  <c r="U1487" s="41"/>
      <c r="V1487" s="56"/>
      <c r="W1487" s="56"/>
    </row>
    <row r="1488" spans="1:23" ht="22.5" customHeight="1">
      <c r="A1488" s="5">
        <v>1480</v>
      </c>
      <c r="B1488" s="2"/>
      <c r="C1488" s="2" t="s">
        <v>263</v>
      </c>
      <c r="D1488" s="1"/>
      <c r="E1488" s="5">
        <v>40</v>
      </c>
      <c r="F1488" s="1" t="s">
        <v>25</v>
      </c>
      <c r="G1488" s="44">
        <v>180</v>
      </c>
      <c r="H1488" s="191">
        <v>7200</v>
      </c>
      <c r="I1488" s="43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  <c r="V1488" s="56"/>
      <c r="W1488" s="56"/>
    </row>
    <row r="1489" spans="1:23" ht="22.5" customHeight="1">
      <c r="A1489" s="5">
        <v>1481</v>
      </c>
      <c r="B1489" s="2"/>
      <c r="C1489" s="2" t="s">
        <v>35</v>
      </c>
      <c r="D1489" s="1"/>
      <c r="E1489" s="5">
        <v>6</v>
      </c>
      <c r="F1489" s="1" t="s">
        <v>36</v>
      </c>
      <c r="G1489" s="44">
        <v>500</v>
      </c>
      <c r="H1489" s="191">
        <v>3000</v>
      </c>
      <c r="I1489" s="43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  <c r="V1489" s="56"/>
      <c r="W1489" s="56"/>
    </row>
    <row r="1490" spans="1:23" ht="22.5" customHeight="1">
      <c r="A1490" s="5">
        <v>1482</v>
      </c>
      <c r="B1490" s="3" t="s">
        <v>259</v>
      </c>
      <c r="C1490" s="3" t="s">
        <v>290</v>
      </c>
      <c r="D1490" s="26" t="s">
        <v>24</v>
      </c>
      <c r="E1490" s="26"/>
      <c r="F1490" s="26"/>
      <c r="G1490" s="3"/>
      <c r="H1490" s="192">
        <v>20400</v>
      </c>
      <c r="I1490" s="3" t="s">
        <v>28</v>
      </c>
      <c r="J1490" s="205">
        <v>1</v>
      </c>
      <c r="K1490" s="205"/>
      <c r="L1490" s="205"/>
      <c r="M1490" s="205">
        <v>1</v>
      </c>
      <c r="N1490" s="205"/>
      <c r="O1490" s="205"/>
      <c r="P1490" s="205">
        <v>1</v>
      </c>
      <c r="Q1490" s="205"/>
      <c r="R1490" s="205"/>
      <c r="S1490" s="205">
        <v>1</v>
      </c>
      <c r="T1490" s="205"/>
      <c r="U1490" s="205"/>
      <c r="V1490" s="58"/>
      <c r="W1490" s="58"/>
    </row>
    <row r="1491" spans="1:23" ht="22.5" customHeight="1">
      <c r="A1491" s="5">
        <v>1483</v>
      </c>
      <c r="B1491" s="2"/>
      <c r="C1491" s="2" t="s">
        <v>297</v>
      </c>
      <c r="D1491" s="1"/>
      <c r="E1491" s="5">
        <v>68</v>
      </c>
      <c r="F1491" s="1" t="s">
        <v>25</v>
      </c>
      <c r="G1491" s="44">
        <v>150</v>
      </c>
      <c r="H1491" s="191">
        <v>10200</v>
      </c>
      <c r="I1491" s="43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  <c r="V1491" s="56"/>
      <c r="W1491" s="56"/>
    </row>
    <row r="1492" spans="1:23" ht="22.5" customHeight="1">
      <c r="A1492" s="5">
        <v>1484</v>
      </c>
      <c r="B1492" s="2"/>
      <c r="C1492" s="2" t="s">
        <v>58</v>
      </c>
      <c r="D1492" s="1"/>
      <c r="E1492" s="5">
        <v>68</v>
      </c>
      <c r="F1492" s="1" t="s">
        <v>34</v>
      </c>
      <c r="G1492" s="44">
        <v>150</v>
      </c>
      <c r="H1492" s="191">
        <v>10200</v>
      </c>
      <c r="I1492" s="43"/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  <c r="V1492" s="56"/>
      <c r="W1492" s="56"/>
    </row>
    <row r="1493" spans="1:23" ht="22.5" customHeight="1">
      <c r="A1493" s="5">
        <v>1485</v>
      </c>
      <c r="B1493" s="3" t="s">
        <v>259</v>
      </c>
      <c r="C1493" s="3" t="s">
        <v>293</v>
      </c>
      <c r="D1493" s="26" t="s">
        <v>24</v>
      </c>
      <c r="E1493" s="26"/>
      <c r="F1493" s="26"/>
      <c r="G1493" s="3"/>
      <c r="H1493" s="192">
        <v>10000</v>
      </c>
      <c r="I1493" s="3" t="s">
        <v>28</v>
      </c>
      <c r="J1493" s="205"/>
      <c r="K1493" s="205"/>
      <c r="L1493" s="205"/>
      <c r="M1493" s="205"/>
      <c r="N1493" s="205">
        <v>1</v>
      </c>
      <c r="O1493" s="205"/>
      <c r="P1493" s="205"/>
      <c r="Q1493" s="205"/>
      <c r="R1493" s="205"/>
      <c r="S1493" s="205"/>
      <c r="T1493" s="205"/>
      <c r="U1493" s="205"/>
      <c r="V1493" s="58"/>
      <c r="W1493" s="58"/>
    </row>
    <row r="1494" spans="1:23" ht="22.5" customHeight="1">
      <c r="A1494" s="5">
        <v>1486</v>
      </c>
      <c r="B1494" s="2"/>
      <c r="C1494" s="2" t="s">
        <v>58</v>
      </c>
      <c r="D1494" s="1"/>
      <c r="E1494" s="5">
        <v>15</v>
      </c>
      <c r="F1494" s="1" t="s">
        <v>25</v>
      </c>
      <c r="G1494" s="44">
        <v>250</v>
      </c>
      <c r="H1494" s="191">
        <v>3750</v>
      </c>
      <c r="I1494" s="43"/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  <c r="U1494" s="41"/>
      <c r="V1494" s="56"/>
      <c r="W1494" s="56"/>
    </row>
    <row r="1495" spans="1:23" ht="22.5" customHeight="1">
      <c r="A1495" s="5">
        <v>1487</v>
      </c>
      <c r="B1495" s="2"/>
      <c r="C1495" s="2" t="s">
        <v>266</v>
      </c>
      <c r="D1495" s="1"/>
      <c r="E1495" s="5">
        <v>15</v>
      </c>
      <c r="F1495" s="1" t="s">
        <v>25</v>
      </c>
      <c r="G1495" s="44">
        <v>150</v>
      </c>
      <c r="H1495" s="191">
        <v>2250</v>
      </c>
      <c r="I1495" s="43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  <c r="V1495" s="56"/>
      <c r="W1495" s="56"/>
    </row>
    <row r="1496" spans="1:23" ht="22.5" customHeight="1">
      <c r="A1496" s="5">
        <v>1488</v>
      </c>
      <c r="B1496" s="2"/>
      <c r="C1496" s="2" t="s">
        <v>62</v>
      </c>
      <c r="D1496" s="1"/>
      <c r="E1496" s="5">
        <v>7</v>
      </c>
      <c r="F1496" s="1" t="s">
        <v>36</v>
      </c>
      <c r="G1496" s="44">
        <v>500</v>
      </c>
      <c r="H1496" s="191">
        <v>3500</v>
      </c>
      <c r="I1496" s="43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  <c r="V1496" s="56"/>
      <c r="W1496" s="56"/>
    </row>
    <row r="1497" spans="1:23" ht="22.5" customHeight="1">
      <c r="A1497" s="5">
        <v>1489</v>
      </c>
      <c r="B1497" s="2"/>
      <c r="C1497" s="2" t="s">
        <v>47</v>
      </c>
      <c r="D1497" s="1"/>
      <c r="E1497" s="5">
        <v>5</v>
      </c>
      <c r="F1497" s="1" t="s">
        <v>34</v>
      </c>
      <c r="G1497" s="44">
        <v>100</v>
      </c>
      <c r="H1497" s="191">
        <v>500</v>
      </c>
      <c r="I1497" s="43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  <c r="V1497" s="56"/>
      <c r="W1497" s="56"/>
    </row>
    <row r="1498" spans="1:23" ht="22.5" customHeight="1">
      <c r="A1498" s="5">
        <v>1490</v>
      </c>
      <c r="B1498" s="3" t="s">
        <v>259</v>
      </c>
      <c r="C1498" s="3" t="s">
        <v>292</v>
      </c>
      <c r="D1498" s="26" t="s">
        <v>24</v>
      </c>
      <c r="E1498" s="26"/>
      <c r="F1498" s="26"/>
      <c r="G1498" s="3"/>
      <c r="H1498" s="192">
        <v>40080</v>
      </c>
      <c r="I1498" s="3" t="s">
        <v>28</v>
      </c>
      <c r="J1498" s="205"/>
      <c r="K1498" s="205">
        <v>1</v>
      </c>
      <c r="L1498" s="205"/>
      <c r="M1498" s="205"/>
      <c r="N1498" s="205"/>
      <c r="O1498" s="205"/>
      <c r="P1498" s="205"/>
      <c r="Q1498" s="205">
        <v>1</v>
      </c>
      <c r="R1498" s="205"/>
      <c r="S1498" s="205"/>
      <c r="T1498" s="205"/>
      <c r="U1498" s="205"/>
      <c r="V1498" s="58"/>
      <c r="W1498" s="58"/>
    </row>
    <row r="1499" spans="1:23" ht="22.5" customHeight="1">
      <c r="A1499" s="5">
        <v>1491</v>
      </c>
      <c r="B1499" s="2"/>
      <c r="C1499" s="2" t="s">
        <v>297</v>
      </c>
      <c r="D1499" s="1"/>
      <c r="E1499" s="5">
        <v>84</v>
      </c>
      <c r="F1499" s="1" t="s">
        <v>25</v>
      </c>
      <c r="G1499" s="44">
        <v>150</v>
      </c>
      <c r="H1499" s="191">
        <v>12600</v>
      </c>
      <c r="I1499" s="43"/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  <c r="U1499" s="41"/>
      <c r="V1499" s="56"/>
      <c r="W1499" s="56"/>
    </row>
    <row r="1500" spans="1:23" ht="22.5" customHeight="1">
      <c r="A1500" s="5">
        <v>1492</v>
      </c>
      <c r="B1500" s="2"/>
      <c r="C1500" s="2" t="s">
        <v>58</v>
      </c>
      <c r="D1500" s="1"/>
      <c r="E1500" s="5">
        <v>86</v>
      </c>
      <c r="F1500" s="1" t="s">
        <v>34</v>
      </c>
      <c r="G1500" s="44">
        <v>180</v>
      </c>
      <c r="H1500" s="191">
        <v>15480</v>
      </c>
      <c r="I1500" s="43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  <c r="V1500" s="56"/>
      <c r="W1500" s="56"/>
    </row>
    <row r="1501" spans="1:23" ht="22.5" customHeight="1">
      <c r="A1501" s="5">
        <v>1493</v>
      </c>
      <c r="B1501" s="2"/>
      <c r="C1501" s="2" t="s">
        <v>298</v>
      </c>
      <c r="D1501" s="1"/>
      <c r="E1501" s="5">
        <v>80</v>
      </c>
      <c r="F1501" s="1" t="s">
        <v>25</v>
      </c>
      <c r="G1501" s="44">
        <v>150</v>
      </c>
      <c r="H1501" s="191">
        <v>12000</v>
      </c>
      <c r="I1501" s="43"/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  <c r="V1501" s="56"/>
      <c r="W1501" s="56"/>
    </row>
    <row r="1502" spans="1:23" ht="22.5" customHeight="1">
      <c r="A1502" s="5">
        <v>1494</v>
      </c>
      <c r="B1502" s="3" t="s">
        <v>259</v>
      </c>
      <c r="C1502" s="3" t="s">
        <v>494</v>
      </c>
      <c r="D1502" s="26" t="s">
        <v>24</v>
      </c>
      <c r="E1502" s="26"/>
      <c r="F1502" s="26"/>
      <c r="G1502" s="3"/>
      <c r="H1502" s="192">
        <v>33000</v>
      </c>
      <c r="I1502" s="3" t="s">
        <v>28</v>
      </c>
      <c r="J1502" s="205"/>
      <c r="K1502" s="205">
        <v>1</v>
      </c>
      <c r="L1502" s="205"/>
      <c r="M1502" s="205"/>
      <c r="N1502" s="205">
        <v>1</v>
      </c>
      <c r="O1502" s="205"/>
      <c r="P1502" s="205"/>
      <c r="Q1502" s="205">
        <v>1</v>
      </c>
      <c r="R1502" s="205"/>
      <c r="S1502" s="205"/>
      <c r="T1502" s="205">
        <v>1</v>
      </c>
      <c r="U1502" s="205"/>
      <c r="V1502" s="58"/>
      <c r="W1502" s="58"/>
    </row>
    <row r="1503" spans="1:23" ht="22.5" customHeight="1">
      <c r="A1503" s="5">
        <v>1495</v>
      </c>
      <c r="B1503" s="2"/>
      <c r="C1503" s="2" t="s">
        <v>261</v>
      </c>
      <c r="D1503" s="1"/>
      <c r="E1503" s="5">
        <v>60</v>
      </c>
      <c r="F1503" s="1" t="s">
        <v>25</v>
      </c>
      <c r="G1503" s="44">
        <v>120</v>
      </c>
      <c r="H1503" s="191">
        <v>7200</v>
      </c>
      <c r="I1503" s="43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  <c r="V1503" s="56"/>
      <c r="W1503" s="56"/>
    </row>
    <row r="1504" spans="1:23" ht="22.5" customHeight="1">
      <c r="A1504" s="5">
        <v>1496</v>
      </c>
      <c r="B1504" s="2"/>
      <c r="C1504" s="2" t="s">
        <v>37</v>
      </c>
      <c r="D1504" s="1"/>
      <c r="E1504" s="5">
        <v>12</v>
      </c>
      <c r="F1504" s="1" t="s">
        <v>49</v>
      </c>
      <c r="G1504" s="44">
        <v>100</v>
      </c>
      <c r="H1504" s="191">
        <v>1200</v>
      </c>
      <c r="I1504" s="43"/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  <c r="U1504" s="41"/>
      <c r="V1504" s="56"/>
      <c r="W1504" s="56"/>
    </row>
    <row r="1505" spans="1:23" ht="22.5" customHeight="1">
      <c r="A1505" s="5">
        <v>1497</v>
      </c>
      <c r="B1505" s="2"/>
      <c r="C1505" s="2" t="s">
        <v>58</v>
      </c>
      <c r="D1505" s="1"/>
      <c r="E1505" s="5">
        <v>60</v>
      </c>
      <c r="F1505" s="1" t="s">
        <v>25</v>
      </c>
      <c r="G1505" s="44">
        <v>180</v>
      </c>
      <c r="H1505" s="191">
        <v>10800</v>
      </c>
      <c r="I1505" s="43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  <c r="V1505" s="56"/>
      <c r="W1505" s="56"/>
    </row>
    <row r="1506" spans="1:23" ht="22.5" customHeight="1">
      <c r="A1506" s="5">
        <v>1498</v>
      </c>
      <c r="B1506" s="2"/>
      <c r="C1506" s="2" t="s">
        <v>37</v>
      </c>
      <c r="D1506" s="1"/>
      <c r="E1506" s="5">
        <v>12</v>
      </c>
      <c r="F1506" s="1" t="s">
        <v>49</v>
      </c>
      <c r="G1506" s="44">
        <v>100</v>
      </c>
      <c r="H1506" s="191">
        <v>1200</v>
      </c>
      <c r="I1506" s="43"/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  <c r="V1506" s="56"/>
      <c r="W1506" s="56"/>
    </row>
    <row r="1507" spans="1:23" ht="22.5" customHeight="1">
      <c r="A1507" s="5">
        <v>1499</v>
      </c>
      <c r="B1507" s="2"/>
      <c r="C1507" s="2" t="s">
        <v>263</v>
      </c>
      <c r="D1507" s="1"/>
      <c r="E1507" s="5">
        <v>60</v>
      </c>
      <c r="F1507" s="1" t="s">
        <v>25</v>
      </c>
      <c r="G1507" s="44">
        <v>180</v>
      </c>
      <c r="H1507" s="191">
        <v>10800</v>
      </c>
      <c r="I1507" s="43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  <c r="V1507" s="56"/>
      <c r="W1507" s="56"/>
    </row>
    <row r="1508" spans="1:23" ht="22.5" customHeight="1">
      <c r="A1508" s="5">
        <v>1500</v>
      </c>
      <c r="B1508" s="2"/>
      <c r="C1508" s="2" t="s">
        <v>495</v>
      </c>
      <c r="D1508" s="1"/>
      <c r="E1508" s="5">
        <v>60</v>
      </c>
      <c r="F1508" s="1" t="s">
        <v>496</v>
      </c>
      <c r="G1508" s="44">
        <v>30</v>
      </c>
      <c r="H1508" s="191">
        <v>1800</v>
      </c>
      <c r="I1508" s="43"/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  <c r="V1508" s="56"/>
      <c r="W1508" s="56"/>
    </row>
    <row r="1509" spans="1:23" ht="22.5" customHeight="1">
      <c r="A1509" s="5">
        <v>1501</v>
      </c>
      <c r="B1509" s="3" t="s">
        <v>259</v>
      </c>
      <c r="C1509" s="3" t="s">
        <v>497</v>
      </c>
      <c r="D1509" s="26" t="s">
        <v>24</v>
      </c>
      <c r="E1509" s="26"/>
      <c r="F1509" s="26"/>
      <c r="G1509" s="3"/>
      <c r="H1509" s="192">
        <v>21000</v>
      </c>
      <c r="I1509" s="3" t="s">
        <v>28</v>
      </c>
      <c r="J1509" s="205"/>
      <c r="K1509" s="205"/>
      <c r="L1509" s="205"/>
      <c r="M1509" s="205"/>
      <c r="N1509" s="205"/>
      <c r="O1509" s="205"/>
      <c r="P1509" s="205"/>
      <c r="Q1509" s="205"/>
      <c r="R1509" s="205">
        <v>1</v>
      </c>
      <c r="S1509" s="205"/>
      <c r="T1509" s="205"/>
      <c r="U1509" s="205"/>
      <c r="V1509" s="58"/>
      <c r="W1509" s="58"/>
    </row>
    <row r="1510" spans="1:23" ht="22.5" customHeight="1">
      <c r="A1510" s="5">
        <v>1502</v>
      </c>
      <c r="B1510" s="2"/>
      <c r="C1510" s="2" t="s">
        <v>415</v>
      </c>
      <c r="D1510" s="1"/>
      <c r="E1510" s="5">
        <v>175</v>
      </c>
      <c r="F1510" s="1" t="s">
        <v>25</v>
      </c>
      <c r="G1510" s="44">
        <v>120</v>
      </c>
      <c r="H1510" s="191">
        <v>21000</v>
      </c>
      <c r="I1510" s="43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  <c r="V1510" s="56"/>
      <c r="W1510" s="56"/>
    </row>
    <row r="1511" spans="1:23" ht="22.5" customHeight="1">
      <c r="A1511" s="5">
        <v>1503</v>
      </c>
      <c r="B1511" s="3" t="s">
        <v>259</v>
      </c>
      <c r="C1511" s="3" t="s">
        <v>498</v>
      </c>
      <c r="D1511" s="26" t="s">
        <v>24</v>
      </c>
      <c r="E1511" s="26"/>
      <c r="F1511" s="26"/>
      <c r="G1511" s="3"/>
      <c r="H1511" s="192">
        <v>105000</v>
      </c>
      <c r="I1511" s="3" t="s">
        <v>28</v>
      </c>
      <c r="J1511" s="205"/>
      <c r="K1511" s="205"/>
      <c r="L1511" s="205"/>
      <c r="M1511" s="205"/>
      <c r="N1511" s="205"/>
      <c r="O1511" s="205"/>
      <c r="P1511" s="205"/>
      <c r="Q1511" s="205">
        <v>1</v>
      </c>
      <c r="R1511" s="205"/>
      <c r="S1511" s="205"/>
      <c r="T1511" s="205"/>
      <c r="U1511" s="205"/>
      <c r="V1511" s="58"/>
      <c r="W1511" s="58"/>
    </row>
    <row r="1512" spans="1:23" ht="22.5" customHeight="1">
      <c r="A1512" s="5">
        <v>1504</v>
      </c>
      <c r="B1512" s="2"/>
      <c r="C1512" s="2" t="s">
        <v>415</v>
      </c>
      <c r="D1512" s="1"/>
      <c r="E1512" s="5">
        <v>175</v>
      </c>
      <c r="F1512" s="1" t="s">
        <v>25</v>
      </c>
      <c r="G1512" s="44">
        <v>120</v>
      </c>
      <c r="H1512" s="191">
        <v>21000</v>
      </c>
      <c r="I1512" s="43"/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  <c r="U1512" s="41"/>
      <c r="V1512" s="56"/>
      <c r="W1512" s="56"/>
    </row>
    <row r="1513" spans="1:23" ht="22.5" customHeight="1">
      <c r="A1513" s="5">
        <v>1505</v>
      </c>
      <c r="B1513" s="2"/>
      <c r="C1513" s="2" t="s">
        <v>58</v>
      </c>
      <c r="D1513" s="1"/>
      <c r="E1513" s="5">
        <v>175</v>
      </c>
      <c r="F1513" s="1" t="s">
        <v>25</v>
      </c>
      <c r="G1513" s="44">
        <v>180</v>
      </c>
      <c r="H1513" s="191">
        <v>31500</v>
      </c>
      <c r="I1513" s="43"/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  <c r="V1513" s="56"/>
      <c r="W1513" s="56"/>
    </row>
    <row r="1514" spans="1:23" ht="22.5" customHeight="1">
      <c r="A1514" s="5">
        <v>1506</v>
      </c>
      <c r="B1514" s="2"/>
      <c r="C1514" s="2" t="s">
        <v>416</v>
      </c>
      <c r="D1514" s="1"/>
      <c r="E1514" s="5">
        <v>175</v>
      </c>
      <c r="F1514" s="1" t="s">
        <v>25</v>
      </c>
      <c r="G1514" s="44">
        <v>120</v>
      </c>
      <c r="H1514" s="191">
        <v>21000</v>
      </c>
      <c r="I1514" s="43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  <c r="V1514" s="56"/>
      <c r="W1514" s="56"/>
    </row>
    <row r="1515" spans="1:23" ht="22.5" customHeight="1">
      <c r="A1515" s="5">
        <v>1507</v>
      </c>
      <c r="B1515" s="2"/>
      <c r="C1515" s="2" t="s">
        <v>263</v>
      </c>
      <c r="D1515" s="1"/>
      <c r="E1515" s="5">
        <v>175</v>
      </c>
      <c r="F1515" s="1" t="s">
        <v>25</v>
      </c>
      <c r="G1515" s="44">
        <v>180</v>
      </c>
      <c r="H1515" s="191">
        <v>31500</v>
      </c>
      <c r="I1515" s="43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  <c r="V1515" s="56"/>
      <c r="W1515" s="56"/>
    </row>
    <row r="1516" spans="1:23" ht="22.5" customHeight="1">
      <c r="A1516" s="5">
        <v>1508</v>
      </c>
      <c r="B1516" s="3" t="s">
        <v>259</v>
      </c>
      <c r="C1516" s="3" t="s">
        <v>265</v>
      </c>
      <c r="D1516" s="26" t="s">
        <v>24</v>
      </c>
      <c r="E1516" s="26"/>
      <c r="F1516" s="26"/>
      <c r="G1516" s="3"/>
      <c r="H1516" s="192">
        <v>42000</v>
      </c>
      <c r="I1516" s="3" t="s">
        <v>28</v>
      </c>
      <c r="J1516" s="205"/>
      <c r="K1516" s="205"/>
      <c r="L1516" s="205"/>
      <c r="M1516" s="205">
        <v>1</v>
      </c>
      <c r="N1516" s="205"/>
      <c r="O1516" s="205"/>
      <c r="P1516" s="205"/>
      <c r="Q1516" s="205"/>
      <c r="R1516" s="205"/>
      <c r="S1516" s="205"/>
      <c r="T1516" s="205"/>
      <c r="U1516" s="205"/>
      <c r="V1516" s="58"/>
      <c r="W1516" s="58"/>
    </row>
    <row r="1517" spans="1:23" ht="22.5" customHeight="1">
      <c r="A1517" s="5">
        <v>1509</v>
      </c>
      <c r="B1517" s="2"/>
      <c r="C1517" s="2" t="s">
        <v>266</v>
      </c>
      <c r="D1517" s="1"/>
      <c r="E1517" s="5">
        <v>75</v>
      </c>
      <c r="F1517" s="1" t="s">
        <v>25</v>
      </c>
      <c r="G1517" s="44">
        <v>150</v>
      </c>
      <c r="H1517" s="191">
        <v>11250</v>
      </c>
      <c r="I1517" s="43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  <c r="V1517" s="56"/>
      <c r="W1517" s="56"/>
    </row>
    <row r="1518" spans="1:23" ht="22.5" customHeight="1">
      <c r="A1518" s="5">
        <v>1510</v>
      </c>
      <c r="B1518" s="2"/>
      <c r="C1518" s="2" t="s">
        <v>267</v>
      </c>
      <c r="D1518" s="1"/>
      <c r="E1518" s="5">
        <v>33</v>
      </c>
      <c r="F1518" s="1" t="s">
        <v>25</v>
      </c>
      <c r="G1518" s="44">
        <v>250</v>
      </c>
      <c r="H1518" s="191">
        <v>8250</v>
      </c>
      <c r="I1518" s="43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  <c r="V1518" s="56"/>
      <c r="W1518" s="56"/>
    </row>
    <row r="1519" spans="1:23" ht="22.5" customHeight="1">
      <c r="A1519" s="5">
        <v>1511</v>
      </c>
      <c r="B1519" s="2"/>
      <c r="C1519" s="2" t="s">
        <v>62</v>
      </c>
      <c r="D1519" s="1"/>
      <c r="E1519" s="5">
        <v>39</v>
      </c>
      <c r="F1519" s="1" t="s">
        <v>36</v>
      </c>
      <c r="G1519" s="44">
        <v>500</v>
      </c>
      <c r="H1519" s="191">
        <v>19500</v>
      </c>
      <c r="I1519" s="43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  <c r="V1519" s="56"/>
      <c r="W1519" s="56"/>
    </row>
    <row r="1520" spans="1:23" ht="22.5" customHeight="1">
      <c r="A1520" s="5">
        <v>1512</v>
      </c>
      <c r="B1520" s="2"/>
      <c r="C1520" s="2" t="s">
        <v>47</v>
      </c>
      <c r="D1520" s="1"/>
      <c r="E1520" s="5">
        <v>30</v>
      </c>
      <c r="F1520" s="1" t="s">
        <v>34</v>
      </c>
      <c r="G1520" s="44">
        <v>100</v>
      </c>
      <c r="H1520" s="191">
        <v>3000</v>
      </c>
      <c r="I1520" s="43"/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  <c r="V1520" s="56"/>
      <c r="W1520" s="56"/>
    </row>
    <row r="1521" spans="1:23" ht="22.5" customHeight="1">
      <c r="A1521" s="5">
        <v>1513</v>
      </c>
      <c r="B1521" s="3" t="s">
        <v>259</v>
      </c>
      <c r="C1521" s="3" t="s">
        <v>271</v>
      </c>
      <c r="D1521" s="26" t="s">
        <v>24</v>
      </c>
      <c r="E1521" s="26"/>
      <c r="F1521" s="26"/>
      <c r="G1521" s="3"/>
      <c r="H1521" s="192">
        <v>150000</v>
      </c>
      <c r="I1521" s="3" t="s">
        <v>28</v>
      </c>
      <c r="J1521" s="205"/>
      <c r="K1521" s="205"/>
      <c r="L1521" s="205"/>
      <c r="M1521" s="205"/>
      <c r="N1521" s="205"/>
      <c r="O1521" s="205">
        <v>1</v>
      </c>
      <c r="P1521" s="205"/>
      <c r="Q1521" s="205"/>
      <c r="R1521" s="205"/>
      <c r="S1521" s="205"/>
      <c r="T1521" s="205"/>
      <c r="U1521" s="205"/>
      <c r="V1521" s="58"/>
      <c r="W1521" s="58"/>
    </row>
    <row r="1522" spans="1:23" ht="22.5" customHeight="1">
      <c r="A1522" s="5">
        <v>1514</v>
      </c>
      <c r="B1522" s="2"/>
      <c r="C1522" s="2" t="s">
        <v>261</v>
      </c>
      <c r="D1522" s="1"/>
      <c r="E1522" s="5">
        <v>175</v>
      </c>
      <c r="F1522" s="1" t="s">
        <v>25</v>
      </c>
      <c r="G1522" s="44">
        <v>120</v>
      </c>
      <c r="H1522" s="191">
        <v>21000</v>
      </c>
      <c r="I1522" s="43"/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  <c r="V1522" s="56"/>
      <c r="W1522" s="56"/>
    </row>
    <row r="1523" spans="1:23" ht="22.5" customHeight="1">
      <c r="A1523" s="5">
        <v>1515</v>
      </c>
      <c r="B1523" s="2"/>
      <c r="C1523" s="2" t="s">
        <v>415</v>
      </c>
      <c r="D1523" s="1"/>
      <c r="E1523" s="5">
        <v>175</v>
      </c>
      <c r="F1523" s="1" t="s">
        <v>25</v>
      </c>
      <c r="G1523" s="44">
        <v>120</v>
      </c>
      <c r="H1523" s="191">
        <v>21000</v>
      </c>
      <c r="I1523" s="43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  <c r="V1523" s="56"/>
      <c r="W1523" s="56"/>
    </row>
    <row r="1524" spans="1:23" ht="22.5" customHeight="1">
      <c r="A1524" s="5">
        <v>1516</v>
      </c>
      <c r="B1524" s="2"/>
      <c r="C1524" s="2" t="s">
        <v>58</v>
      </c>
      <c r="D1524" s="1"/>
      <c r="E1524" s="5">
        <v>175</v>
      </c>
      <c r="F1524" s="1" t="s">
        <v>25</v>
      </c>
      <c r="G1524" s="44">
        <v>180</v>
      </c>
      <c r="H1524" s="191">
        <v>31500</v>
      </c>
      <c r="I1524" s="43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  <c r="V1524" s="56"/>
      <c r="W1524" s="56"/>
    </row>
    <row r="1525" spans="1:23" ht="22.5" customHeight="1">
      <c r="A1525" s="5">
        <v>1517</v>
      </c>
      <c r="B1525" s="2"/>
      <c r="C1525" s="2" t="s">
        <v>416</v>
      </c>
      <c r="D1525" s="1"/>
      <c r="E1525" s="5">
        <v>175</v>
      </c>
      <c r="F1525" s="1" t="s">
        <v>25</v>
      </c>
      <c r="G1525" s="44">
        <v>120</v>
      </c>
      <c r="H1525" s="191">
        <v>21000</v>
      </c>
      <c r="I1525" s="43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  <c r="V1525" s="56"/>
      <c r="W1525" s="56"/>
    </row>
    <row r="1526" spans="1:23" ht="22.5" customHeight="1">
      <c r="A1526" s="5">
        <v>1518</v>
      </c>
      <c r="B1526" s="2"/>
      <c r="C1526" s="2" t="s">
        <v>263</v>
      </c>
      <c r="D1526" s="1"/>
      <c r="E1526" s="5">
        <v>175</v>
      </c>
      <c r="F1526" s="1" t="s">
        <v>25</v>
      </c>
      <c r="G1526" s="44">
        <v>180</v>
      </c>
      <c r="H1526" s="191">
        <v>31500</v>
      </c>
      <c r="I1526" s="43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  <c r="V1526" s="56"/>
      <c r="W1526" s="56"/>
    </row>
    <row r="1527" spans="1:23" ht="22.5" customHeight="1">
      <c r="A1527" s="5">
        <v>1519</v>
      </c>
      <c r="B1527" s="2"/>
      <c r="C1527" s="2" t="s">
        <v>35</v>
      </c>
      <c r="D1527" s="1"/>
      <c r="E1527" s="5">
        <v>48</v>
      </c>
      <c r="F1527" s="1" t="s">
        <v>377</v>
      </c>
      <c r="G1527" s="44">
        <v>500</v>
      </c>
      <c r="H1527" s="191">
        <v>24000</v>
      </c>
      <c r="I1527" s="43"/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  <c r="V1527" s="56"/>
      <c r="W1527" s="56"/>
    </row>
    <row r="1528" spans="1:23" ht="22.5" customHeight="1">
      <c r="A1528" s="5">
        <v>1520</v>
      </c>
      <c r="B1528" s="3" t="s">
        <v>259</v>
      </c>
      <c r="C1528" s="3" t="s">
        <v>499</v>
      </c>
      <c r="D1528" s="26" t="s">
        <v>24</v>
      </c>
      <c r="E1528" s="26"/>
      <c r="F1528" s="26"/>
      <c r="G1528" s="3"/>
      <c r="H1528" s="192">
        <v>40000</v>
      </c>
      <c r="I1528" s="3" t="s">
        <v>28</v>
      </c>
      <c r="J1528" s="205">
        <v>1</v>
      </c>
      <c r="K1528" s="205"/>
      <c r="L1528" s="205"/>
      <c r="M1528" s="205">
        <v>1</v>
      </c>
      <c r="N1528" s="205"/>
      <c r="O1528" s="205"/>
      <c r="P1528" s="205">
        <v>1</v>
      </c>
      <c r="Q1528" s="205"/>
      <c r="R1528" s="205"/>
      <c r="S1528" s="205">
        <v>1</v>
      </c>
      <c r="T1528" s="205"/>
      <c r="U1528" s="205"/>
      <c r="V1528" s="58"/>
      <c r="W1528" s="58"/>
    </row>
    <row r="1529" spans="1:23" ht="22.5" customHeight="1">
      <c r="A1529" s="5">
        <v>1521</v>
      </c>
      <c r="B1529" s="2"/>
      <c r="C1529" s="2" t="s">
        <v>262</v>
      </c>
      <c r="D1529" s="1"/>
      <c r="E1529" s="5">
        <v>40</v>
      </c>
      <c r="F1529" s="1" t="s">
        <v>25</v>
      </c>
      <c r="G1529" s="44">
        <v>120</v>
      </c>
      <c r="H1529" s="191">
        <v>4800</v>
      </c>
      <c r="I1529" s="43"/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  <c r="V1529" s="56"/>
      <c r="W1529" s="56"/>
    </row>
    <row r="1530" spans="1:23" ht="22.5" customHeight="1">
      <c r="A1530" s="5">
        <v>1522</v>
      </c>
      <c r="B1530" s="2"/>
      <c r="C1530" s="2" t="s">
        <v>58</v>
      </c>
      <c r="D1530" s="1"/>
      <c r="E1530" s="5">
        <v>40</v>
      </c>
      <c r="F1530" s="1" t="s">
        <v>25</v>
      </c>
      <c r="G1530" s="44">
        <v>180</v>
      </c>
      <c r="H1530" s="191">
        <v>7200</v>
      </c>
      <c r="I1530" s="43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  <c r="V1530" s="56"/>
      <c r="W1530" s="56"/>
    </row>
    <row r="1531" spans="1:23" ht="22.5" customHeight="1">
      <c r="A1531" s="5">
        <v>1523</v>
      </c>
      <c r="B1531" s="2"/>
      <c r="C1531" s="2" t="s">
        <v>392</v>
      </c>
      <c r="D1531" s="1"/>
      <c r="E1531" s="5">
        <v>16</v>
      </c>
      <c r="F1531" s="1" t="s">
        <v>34</v>
      </c>
      <c r="G1531" s="44">
        <v>175</v>
      </c>
      <c r="H1531" s="191">
        <v>2800</v>
      </c>
      <c r="I1531" s="43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  <c r="V1531" s="56"/>
      <c r="W1531" s="56"/>
    </row>
    <row r="1532" spans="1:23" ht="22.5" customHeight="1">
      <c r="A1532" s="5">
        <v>1524</v>
      </c>
      <c r="B1532" s="2"/>
      <c r="C1532" s="2" t="s">
        <v>62</v>
      </c>
      <c r="D1532" s="1"/>
      <c r="E1532" s="5">
        <v>12</v>
      </c>
      <c r="F1532" s="1" t="s">
        <v>36</v>
      </c>
      <c r="G1532" s="44">
        <v>500</v>
      </c>
      <c r="H1532" s="191">
        <v>6000</v>
      </c>
      <c r="I1532" s="43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  <c r="V1532" s="56"/>
      <c r="W1532" s="56"/>
    </row>
    <row r="1533" spans="1:23" ht="22.5" customHeight="1">
      <c r="A1533" s="5">
        <v>1525</v>
      </c>
      <c r="B1533" s="2"/>
      <c r="C1533" s="2" t="s">
        <v>37</v>
      </c>
      <c r="D1533" s="1"/>
      <c r="E1533" s="5">
        <v>20</v>
      </c>
      <c r="F1533" s="1" t="s">
        <v>34</v>
      </c>
      <c r="G1533" s="44">
        <v>50</v>
      </c>
      <c r="H1533" s="191">
        <v>1000</v>
      </c>
      <c r="I1533" s="43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  <c r="V1533" s="56"/>
      <c r="W1533" s="56"/>
    </row>
    <row r="1534" spans="1:23" ht="22.5" customHeight="1">
      <c r="A1534" s="5">
        <v>1526</v>
      </c>
      <c r="B1534" s="2"/>
      <c r="C1534" s="2" t="s">
        <v>38</v>
      </c>
      <c r="D1534" s="1"/>
      <c r="E1534" s="5">
        <v>20</v>
      </c>
      <c r="F1534" s="1" t="s">
        <v>34</v>
      </c>
      <c r="G1534" s="44">
        <v>30</v>
      </c>
      <c r="H1534" s="191">
        <v>600</v>
      </c>
      <c r="I1534" s="43"/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  <c r="V1534" s="56"/>
      <c r="W1534" s="56"/>
    </row>
    <row r="1535" spans="1:23" ht="22.5" customHeight="1">
      <c r="A1535" s="5">
        <v>1527</v>
      </c>
      <c r="B1535" s="2"/>
      <c r="C1535" s="2" t="s">
        <v>39</v>
      </c>
      <c r="D1535" s="1"/>
      <c r="E1535" s="5">
        <v>16</v>
      </c>
      <c r="F1535" s="1" t="s">
        <v>34</v>
      </c>
      <c r="G1535" s="44">
        <v>45</v>
      </c>
      <c r="H1535" s="191">
        <v>720</v>
      </c>
      <c r="I1535" s="43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  <c r="V1535" s="56"/>
      <c r="W1535" s="56"/>
    </row>
    <row r="1536" spans="1:23" ht="22.5" customHeight="1">
      <c r="A1536" s="5">
        <v>1528</v>
      </c>
      <c r="B1536" s="2"/>
      <c r="C1536" s="2" t="s">
        <v>40</v>
      </c>
      <c r="D1536" s="1"/>
      <c r="E1536" s="5">
        <v>16</v>
      </c>
      <c r="F1536" s="1" t="s">
        <v>30</v>
      </c>
      <c r="G1536" s="44">
        <v>60</v>
      </c>
      <c r="H1536" s="191">
        <v>960</v>
      </c>
      <c r="I1536" s="43"/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  <c r="V1536" s="56"/>
      <c r="W1536" s="56"/>
    </row>
    <row r="1537" spans="1:23" ht="22.5" customHeight="1">
      <c r="A1537" s="5">
        <v>1529</v>
      </c>
      <c r="B1537" s="2"/>
      <c r="C1537" s="2" t="s">
        <v>72</v>
      </c>
      <c r="D1537" s="1"/>
      <c r="E1537" s="5">
        <v>16</v>
      </c>
      <c r="F1537" s="1" t="s">
        <v>73</v>
      </c>
      <c r="G1537" s="44">
        <v>150</v>
      </c>
      <c r="H1537" s="191">
        <v>2400</v>
      </c>
      <c r="I1537" s="43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  <c r="V1537" s="56"/>
      <c r="W1537" s="56"/>
    </row>
    <row r="1538" spans="1:23" ht="22.5" customHeight="1">
      <c r="A1538" s="5">
        <v>1530</v>
      </c>
      <c r="B1538" s="2"/>
      <c r="C1538" s="2" t="s">
        <v>74</v>
      </c>
      <c r="D1538" s="1"/>
      <c r="E1538" s="5">
        <v>16</v>
      </c>
      <c r="F1538" s="1" t="s">
        <v>73</v>
      </c>
      <c r="G1538" s="44">
        <v>150</v>
      </c>
      <c r="H1538" s="191">
        <v>2400</v>
      </c>
      <c r="I1538" s="43"/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  <c r="U1538" s="41"/>
      <c r="V1538" s="56"/>
      <c r="W1538" s="56"/>
    </row>
    <row r="1539" spans="1:23" ht="22.5" customHeight="1">
      <c r="A1539" s="5">
        <v>1531</v>
      </c>
      <c r="B1539" s="2"/>
      <c r="C1539" s="2" t="s">
        <v>41</v>
      </c>
      <c r="D1539" s="1"/>
      <c r="E1539" s="5">
        <v>12</v>
      </c>
      <c r="F1539" s="1" t="s">
        <v>30</v>
      </c>
      <c r="G1539" s="44">
        <v>100</v>
      </c>
      <c r="H1539" s="191">
        <v>1200</v>
      </c>
      <c r="I1539" s="43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  <c r="V1539" s="56"/>
      <c r="W1539" s="56"/>
    </row>
    <row r="1540" spans="1:23" ht="22.5" customHeight="1">
      <c r="A1540" s="5">
        <v>1532</v>
      </c>
      <c r="B1540" s="2"/>
      <c r="C1540" s="2" t="s">
        <v>385</v>
      </c>
      <c r="D1540" s="1"/>
      <c r="E1540" s="5">
        <v>12</v>
      </c>
      <c r="F1540" s="1" t="s">
        <v>34</v>
      </c>
      <c r="G1540" s="44">
        <v>500</v>
      </c>
      <c r="H1540" s="191">
        <v>6000</v>
      </c>
      <c r="I1540" s="43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  <c r="V1540" s="56"/>
      <c r="W1540" s="56"/>
    </row>
    <row r="1541" spans="1:23" ht="22.5" customHeight="1">
      <c r="A1541" s="5">
        <v>1533</v>
      </c>
      <c r="B1541" s="2"/>
      <c r="C1541" s="2" t="s">
        <v>386</v>
      </c>
      <c r="D1541" s="1"/>
      <c r="E1541" s="5">
        <v>16</v>
      </c>
      <c r="F1541" s="1" t="s">
        <v>43</v>
      </c>
      <c r="G1541" s="44">
        <v>245</v>
      </c>
      <c r="H1541" s="191">
        <v>3920</v>
      </c>
      <c r="I1541" s="43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  <c r="V1541" s="56"/>
      <c r="W1541" s="56"/>
    </row>
    <row r="1542" spans="1:23" ht="22.5" customHeight="1">
      <c r="A1542" s="5">
        <v>1534</v>
      </c>
      <c r="B1542" s="3" t="s">
        <v>259</v>
      </c>
      <c r="C1542" s="3" t="s">
        <v>492</v>
      </c>
      <c r="D1542" s="26" t="s">
        <v>24</v>
      </c>
      <c r="E1542" s="26"/>
      <c r="F1542" s="26"/>
      <c r="G1542" s="3"/>
      <c r="H1542" s="192">
        <v>360000</v>
      </c>
      <c r="I1542" s="3" t="s">
        <v>28</v>
      </c>
      <c r="J1542" s="205">
        <v>1</v>
      </c>
      <c r="K1542" s="205">
        <v>1</v>
      </c>
      <c r="L1542" s="205">
        <v>1</v>
      </c>
      <c r="M1542" s="205">
        <v>1</v>
      </c>
      <c r="N1542" s="205">
        <v>1</v>
      </c>
      <c r="O1542" s="205">
        <v>1</v>
      </c>
      <c r="P1542" s="205">
        <v>1</v>
      </c>
      <c r="Q1542" s="205">
        <v>1</v>
      </c>
      <c r="R1542" s="205">
        <v>1</v>
      </c>
      <c r="S1542" s="205">
        <v>1</v>
      </c>
      <c r="T1542" s="205">
        <v>1</v>
      </c>
      <c r="U1542" s="205">
        <v>1</v>
      </c>
      <c r="V1542" s="58"/>
      <c r="W1542" s="58"/>
    </row>
    <row r="1543" spans="1:23" ht="22.5" customHeight="1">
      <c r="A1543" s="5">
        <v>1535</v>
      </c>
      <c r="B1543" s="2"/>
      <c r="C1543" s="2" t="s">
        <v>415</v>
      </c>
      <c r="D1543" s="1"/>
      <c r="E1543" s="5">
        <v>2100</v>
      </c>
      <c r="F1543" s="1" t="s">
        <v>25</v>
      </c>
      <c r="G1543" s="44">
        <v>120</v>
      </c>
      <c r="H1543" s="191">
        <v>252000</v>
      </c>
      <c r="I1543" s="43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  <c r="V1543" s="56"/>
      <c r="W1543" s="56"/>
    </row>
    <row r="1544" spans="1:23" ht="22.5" customHeight="1">
      <c r="A1544" s="5">
        <v>1536</v>
      </c>
      <c r="B1544" s="2"/>
      <c r="C1544" s="2" t="s">
        <v>493</v>
      </c>
      <c r="D1544" s="1"/>
      <c r="E1544" s="5">
        <v>216</v>
      </c>
      <c r="F1544" s="1" t="s">
        <v>30</v>
      </c>
      <c r="G1544" s="44">
        <v>500</v>
      </c>
      <c r="H1544" s="191">
        <v>108000</v>
      </c>
      <c r="I1544" s="43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  <c r="V1544" s="56"/>
      <c r="W1544" s="56"/>
    </row>
    <row r="1545" spans="1:23" ht="22.5" customHeight="1">
      <c r="A1545" s="5">
        <v>1537</v>
      </c>
      <c r="B1545" s="3" t="s">
        <v>259</v>
      </c>
      <c r="C1545" s="3" t="s">
        <v>295</v>
      </c>
      <c r="D1545" s="26" t="s">
        <v>24</v>
      </c>
      <c r="E1545" s="26"/>
      <c r="F1545" s="26"/>
      <c r="G1545" s="3"/>
      <c r="H1545" s="192">
        <v>64000</v>
      </c>
      <c r="I1545" s="3" t="s">
        <v>28</v>
      </c>
      <c r="J1545" s="205">
        <v>1</v>
      </c>
      <c r="K1545" s="205">
        <v>1</v>
      </c>
      <c r="L1545" s="205"/>
      <c r="M1545" s="205">
        <v>1</v>
      </c>
      <c r="N1545" s="205">
        <v>1</v>
      </c>
      <c r="O1545" s="205"/>
      <c r="P1545" s="205">
        <v>1</v>
      </c>
      <c r="Q1545" s="205">
        <v>1</v>
      </c>
      <c r="R1545" s="205"/>
      <c r="S1545" s="205">
        <v>1</v>
      </c>
      <c r="T1545" s="205">
        <v>1</v>
      </c>
      <c r="U1545" s="205"/>
      <c r="V1545" s="58"/>
      <c r="W1545" s="58"/>
    </row>
    <row r="1546" spans="1:23" ht="22.5" customHeight="1">
      <c r="A1546" s="5">
        <v>1538</v>
      </c>
      <c r="B1546" s="2"/>
      <c r="C1546" s="2" t="s">
        <v>262</v>
      </c>
      <c r="D1546" s="1"/>
      <c r="E1546" s="5">
        <v>200</v>
      </c>
      <c r="F1546" s="1" t="s">
        <v>25</v>
      </c>
      <c r="G1546" s="44">
        <v>120</v>
      </c>
      <c r="H1546" s="191">
        <v>24000</v>
      </c>
      <c r="I1546" s="43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  <c r="V1546" s="56"/>
      <c r="W1546" s="56"/>
    </row>
    <row r="1547" spans="1:23" ht="22.5" customHeight="1">
      <c r="A1547" s="5">
        <v>1539</v>
      </c>
      <c r="B1547" s="2"/>
      <c r="C1547" s="2" t="s">
        <v>58</v>
      </c>
      <c r="D1547" s="1"/>
      <c r="E1547" s="5">
        <v>200</v>
      </c>
      <c r="F1547" s="1" t="s">
        <v>25</v>
      </c>
      <c r="G1547" s="44">
        <v>200</v>
      </c>
      <c r="H1547" s="191">
        <v>40000</v>
      </c>
      <c r="I1547" s="43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  <c r="V1547" s="56"/>
      <c r="W1547" s="56"/>
    </row>
    <row r="1548" spans="1:23" ht="22.5" customHeight="1">
      <c r="A1548" s="5">
        <v>1540</v>
      </c>
      <c r="B1548" s="3" t="s">
        <v>259</v>
      </c>
      <c r="C1548" s="3" t="s">
        <v>500</v>
      </c>
      <c r="D1548" s="26" t="s">
        <v>24</v>
      </c>
      <c r="E1548" s="26"/>
      <c r="F1548" s="26"/>
      <c r="G1548" s="3"/>
      <c r="H1548" s="192">
        <v>60000</v>
      </c>
      <c r="I1548" s="3" t="s">
        <v>28</v>
      </c>
      <c r="J1548" s="205"/>
      <c r="K1548" s="205">
        <v>1</v>
      </c>
      <c r="L1548" s="205"/>
      <c r="M1548" s="205"/>
      <c r="N1548" s="205"/>
      <c r="O1548" s="205"/>
      <c r="P1548" s="205"/>
      <c r="Q1548" s="205"/>
      <c r="R1548" s="205"/>
      <c r="S1548" s="205"/>
      <c r="T1548" s="205"/>
      <c r="U1548" s="205"/>
      <c r="V1548" s="58"/>
      <c r="W1548" s="58"/>
    </row>
    <row r="1549" spans="1:23" ht="22.5" customHeight="1">
      <c r="A1549" s="5">
        <v>1541</v>
      </c>
      <c r="B1549" s="2"/>
      <c r="C1549" s="2" t="s">
        <v>261</v>
      </c>
      <c r="D1549" s="1"/>
      <c r="E1549" s="5">
        <v>80</v>
      </c>
      <c r="F1549" s="1" t="s">
        <v>25</v>
      </c>
      <c r="G1549" s="44">
        <v>150</v>
      </c>
      <c r="H1549" s="191">
        <v>12000</v>
      </c>
      <c r="I1549" s="43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  <c r="V1549" s="56"/>
      <c r="W1549" s="56"/>
    </row>
    <row r="1550" spans="1:23" ht="22.5" customHeight="1">
      <c r="A1550" s="5">
        <v>1542</v>
      </c>
      <c r="B1550" s="2"/>
      <c r="C1550" s="2" t="s">
        <v>58</v>
      </c>
      <c r="D1550" s="1"/>
      <c r="E1550" s="5">
        <v>80</v>
      </c>
      <c r="F1550" s="1" t="s">
        <v>25</v>
      </c>
      <c r="G1550" s="44">
        <v>250</v>
      </c>
      <c r="H1550" s="191">
        <v>20000</v>
      </c>
      <c r="I1550" s="43"/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  <c r="U1550" s="41"/>
      <c r="V1550" s="56"/>
      <c r="W1550" s="56"/>
    </row>
    <row r="1551" spans="1:23" ht="22.5" customHeight="1">
      <c r="A1551" s="5">
        <v>1543</v>
      </c>
      <c r="B1551" s="2"/>
      <c r="C1551" s="2" t="s">
        <v>262</v>
      </c>
      <c r="D1551" s="1"/>
      <c r="E1551" s="5">
        <v>80</v>
      </c>
      <c r="F1551" s="1" t="s">
        <v>25</v>
      </c>
      <c r="G1551" s="44">
        <v>75</v>
      </c>
      <c r="H1551" s="191">
        <v>6000</v>
      </c>
      <c r="I1551" s="43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  <c r="V1551" s="56"/>
      <c r="W1551" s="56"/>
    </row>
    <row r="1552" spans="1:23" ht="22.5" customHeight="1">
      <c r="A1552" s="5">
        <v>1544</v>
      </c>
      <c r="B1552" s="2"/>
      <c r="C1552" s="2" t="s">
        <v>264</v>
      </c>
      <c r="D1552" s="1"/>
      <c r="E1552" s="5">
        <v>40</v>
      </c>
      <c r="F1552" s="1" t="s">
        <v>34</v>
      </c>
      <c r="G1552" s="44">
        <v>50</v>
      </c>
      <c r="H1552" s="191">
        <v>2000</v>
      </c>
      <c r="I1552" s="43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  <c r="V1552" s="56"/>
      <c r="W1552" s="56"/>
    </row>
    <row r="1553" spans="1:23" ht="22.5" customHeight="1">
      <c r="A1553" s="5">
        <v>1545</v>
      </c>
      <c r="B1553" s="2"/>
      <c r="C1553" s="2" t="s">
        <v>62</v>
      </c>
      <c r="D1553" s="1"/>
      <c r="E1553" s="5">
        <v>40</v>
      </c>
      <c r="F1553" s="1" t="s">
        <v>36</v>
      </c>
      <c r="G1553" s="44">
        <v>500</v>
      </c>
      <c r="H1553" s="191">
        <v>20000</v>
      </c>
      <c r="I1553" s="43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  <c r="V1553" s="56"/>
      <c r="W1553" s="56"/>
    </row>
    <row r="1554" spans="1:23" ht="22.5" customHeight="1">
      <c r="A1554" s="5">
        <v>1546</v>
      </c>
      <c r="B1554" s="3" t="s">
        <v>259</v>
      </c>
      <c r="C1554" s="3" t="s">
        <v>284</v>
      </c>
      <c r="D1554" s="26" t="s">
        <v>24</v>
      </c>
      <c r="E1554" s="26"/>
      <c r="F1554" s="26"/>
      <c r="G1554" s="3"/>
      <c r="H1554" s="192">
        <v>30000</v>
      </c>
      <c r="I1554" s="3" t="s">
        <v>28</v>
      </c>
      <c r="J1554" s="205"/>
      <c r="K1554" s="205"/>
      <c r="L1554" s="205"/>
      <c r="M1554" s="205"/>
      <c r="N1554" s="205"/>
      <c r="O1554" s="205"/>
      <c r="P1554" s="205"/>
      <c r="Q1554" s="205"/>
      <c r="R1554" s="205"/>
      <c r="S1554" s="205">
        <v>1</v>
      </c>
      <c r="T1554" s="205"/>
      <c r="U1554" s="205"/>
      <c r="V1554" s="58"/>
      <c r="W1554" s="58"/>
    </row>
    <row r="1555" spans="1:23" ht="22.5" customHeight="1">
      <c r="A1555" s="5">
        <v>1547</v>
      </c>
      <c r="B1555" s="2"/>
      <c r="C1555" s="2" t="s">
        <v>261</v>
      </c>
      <c r="D1555" s="1"/>
      <c r="E1555" s="5">
        <v>35</v>
      </c>
      <c r="F1555" s="1" t="s">
        <v>25</v>
      </c>
      <c r="G1555" s="44">
        <v>180</v>
      </c>
      <c r="H1555" s="191">
        <v>6300</v>
      </c>
      <c r="I1555" s="43"/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  <c r="V1555" s="56"/>
      <c r="W1555" s="56"/>
    </row>
    <row r="1556" spans="1:23" ht="22.5" customHeight="1">
      <c r="A1556" s="5">
        <v>1548</v>
      </c>
      <c r="B1556" s="2"/>
      <c r="C1556" s="2" t="s">
        <v>482</v>
      </c>
      <c r="D1556" s="1"/>
      <c r="E1556" s="5">
        <v>40</v>
      </c>
      <c r="F1556" s="1" t="s">
        <v>25</v>
      </c>
      <c r="G1556" s="44">
        <v>120</v>
      </c>
      <c r="H1556" s="191">
        <v>4800</v>
      </c>
      <c r="I1556" s="43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  <c r="V1556" s="56"/>
      <c r="W1556" s="56"/>
    </row>
    <row r="1557" spans="1:23" ht="22.5" customHeight="1">
      <c r="A1557" s="5">
        <v>1549</v>
      </c>
      <c r="B1557" s="2"/>
      <c r="C1557" s="2" t="s">
        <v>58</v>
      </c>
      <c r="D1557" s="1"/>
      <c r="E1557" s="5">
        <v>35</v>
      </c>
      <c r="F1557" s="1" t="s">
        <v>25</v>
      </c>
      <c r="G1557" s="44">
        <v>180</v>
      </c>
      <c r="H1557" s="191">
        <v>6300</v>
      </c>
      <c r="I1557" s="43"/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  <c r="V1557" s="56"/>
      <c r="W1557" s="56"/>
    </row>
    <row r="1558" spans="1:23" ht="22.5" customHeight="1">
      <c r="A1558" s="5">
        <v>1550</v>
      </c>
      <c r="B1558" s="2"/>
      <c r="C1558" s="2" t="s">
        <v>483</v>
      </c>
      <c r="D1558" s="1"/>
      <c r="E1558" s="5">
        <v>40</v>
      </c>
      <c r="F1558" s="1" t="s">
        <v>25</v>
      </c>
      <c r="G1558" s="44">
        <v>120</v>
      </c>
      <c r="H1558" s="191">
        <v>4800</v>
      </c>
      <c r="I1558" s="43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  <c r="V1558" s="56"/>
      <c r="W1558" s="56"/>
    </row>
    <row r="1559" spans="1:23" ht="22.5" customHeight="1">
      <c r="A1559" s="5">
        <v>1551</v>
      </c>
      <c r="B1559" s="2"/>
      <c r="C1559" s="2" t="s">
        <v>263</v>
      </c>
      <c r="D1559" s="1"/>
      <c r="E1559" s="5">
        <v>35</v>
      </c>
      <c r="F1559" s="1" t="s">
        <v>25</v>
      </c>
      <c r="G1559" s="44">
        <v>180</v>
      </c>
      <c r="H1559" s="191">
        <v>6300</v>
      </c>
      <c r="I1559" s="43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  <c r="V1559" s="56"/>
      <c r="W1559" s="56"/>
    </row>
    <row r="1560" spans="1:23" ht="22.5" customHeight="1">
      <c r="A1560" s="5">
        <v>1552</v>
      </c>
      <c r="B1560" s="2"/>
      <c r="C1560" s="2" t="s">
        <v>35</v>
      </c>
      <c r="D1560" s="1"/>
      <c r="E1560" s="5">
        <v>3</v>
      </c>
      <c r="F1560" s="1" t="s">
        <v>36</v>
      </c>
      <c r="G1560" s="44">
        <v>500</v>
      </c>
      <c r="H1560" s="191">
        <v>1500</v>
      </c>
      <c r="I1560" s="43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  <c r="V1560" s="56"/>
      <c r="W1560" s="56"/>
    </row>
    <row r="1561" spans="1:23" ht="22.5" customHeight="1">
      <c r="A1561" s="5">
        <v>1553</v>
      </c>
      <c r="B1561" s="3" t="s">
        <v>259</v>
      </c>
      <c r="C1561" s="3" t="s">
        <v>501</v>
      </c>
      <c r="D1561" s="26" t="s">
        <v>24</v>
      </c>
      <c r="E1561" s="26"/>
      <c r="F1561" s="26"/>
      <c r="G1561" s="3"/>
      <c r="H1561" s="192">
        <v>17200</v>
      </c>
      <c r="I1561" s="3" t="s">
        <v>28</v>
      </c>
      <c r="J1561" s="205"/>
      <c r="K1561" s="205">
        <v>1</v>
      </c>
      <c r="L1561" s="205"/>
      <c r="M1561" s="205"/>
      <c r="N1561" s="205">
        <v>1</v>
      </c>
      <c r="O1561" s="205"/>
      <c r="P1561" s="205"/>
      <c r="Q1561" s="205"/>
      <c r="R1561" s="205"/>
      <c r="S1561" s="205"/>
      <c r="T1561" s="205"/>
      <c r="U1561" s="205"/>
      <c r="V1561" s="58"/>
      <c r="W1561" s="58"/>
    </row>
    <row r="1562" spans="1:23" ht="22.5" customHeight="1">
      <c r="A1562" s="5">
        <v>1554</v>
      </c>
      <c r="B1562" s="2"/>
      <c r="C1562" s="2" t="s">
        <v>297</v>
      </c>
      <c r="D1562" s="1"/>
      <c r="E1562" s="5">
        <v>50</v>
      </c>
      <c r="F1562" s="1" t="s">
        <v>25</v>
      </c>
      <c r="G1562" s="44">
        <v>172</v>
      </c>
      <c r="H1562" s="191">
        <v>8600</v>
      </c>
      <c r="I1562" s="43"/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  <c r="U1562" s="41"/>
      <c r="V1562" s="56"/>
      <c r="W1562" s="56"/>
    </row>
    <row r="1563" spans="1:23" ht="22.5" customHeight="1">
      <c r="A1563" s="5">
        <v>1555</v>
      </c>
      <c r="B1563" s="2"/>
      <c r="C1563" s="2" t="s">
        <v>298</v>
      </c>
      <c r="D1563" s="1"/>
      <c r="E1563" s="5">
        <v>50</v>
      </c>
      <c r="F1563" s="1" t="s">
        <v>25</v>
      </c>
      <c r="G1563" s="44">
        <v>172</v>
      </c>
      <c r="H1563" s="191">
        <v>8600</v>
      </c>
      <c r="I1563" s="43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  <c r="V1563" s="56"/>
      <c r="W1563" s="56"/>
    </row>
    <row r="1564" spans="1:23" ht="22.5" customHeight="1">
      <c r="A1564" s="5">
        <v>1556</v>
      </c>
      <c r="B1564" s="3" t="s">
        <v>259</v>
      </c>
      <c r="C1564" s="3" t="s">
        <v>574</v>
      </c>
      <c r="D1564" s="26" t="s">
        <v>24</v>
      </c>
      <c r="E1564" s="26"/>
      <c r="F1564" s="26"/>
      <c r="G1564" s="3"/>
      <c r="H1564" s="192">
        <v>21000</v>
      </c>
      <c r="I1564" s="3" t="s">
        <v>28</v>
      </c>
      <c r="J1564" s="205"/>
      <c r="K1564" s="205"/>
      <c r="L1564" s="205"/>
      <c r="M1564" s="205"/>
      <c r="N1564" s="205"/>
      <c r="O1564" s="205"/>
      <c r="P1564" s="205"/>
      <c r="Q1564" s="205"/>
      <c r="R1564" s="205">
        <v>1</v>
      </c>
      <c r="S1564" s="205"/>
      <c r="T1564" s="205"/>
      <c r="U1564" s="205"/>
      <c r="V1564" s="58"/>
      <c r="W1564" s="58"/>
    </row>
    <row r="1565" spans="1:23" ht="22.5" customHeight="1">
      <c r="A1565" s="5">
        <v>1557</v>
      </c>
      <c r="B1565" s="2"/>
      <c r="C1565" s="2" t="s">
        <v>484</v>
      </c>
      <c r="D1565" s="1"/>
      <c r="E1565" s="5">
        <v>50</v>
      </c>
      <c r="F1565" s="1" t="s">
        <v>34</v>
      </c>
      <c r="G1565" s="44">
        <v>120</v>
      </c>
      <c r="H1565" s="191">
        <v>6000</v>
      </c>
      <c r="I1565" s="43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  <c r="V1565" s="56"/>
      <c r="W1565" s="56"/>
    </row>
    <row r="1566" spans="1:23" ht="22.5" customHeight="1">
      <c r="A1566" s="5">
        <v>1558</v>
      </c>
      <c r="B1566" s="2"/>
      <c r="C1566" s="2" t="s">
        <v>58</v>
      </c>
      <c r="D1566" s="1"/>
      <c r="E1566" s="5">
        <v>50</v>
      </c>
      <c r="F1566" s="1" t="s">
        <v>34</v>
      </c>
      <c r="G1566" s="44">
        <v>180</v>
      </c>
      <c r="H1566" s="191">
        <v>9000</v>
      </c>
      <c r="I1566" s="43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  <c r="V1566" s="56"/>
      <c r="W1566" s="56"/>
    </row>
    <row r="1567" spans="1:23" ht="22.5" customHeight="1">
      <c r="A1567" s="5">
        <v>1559</v>
      </c>
      <c r="B1567" s="2"/>
      <c r="C1567" s="2" t="s">
        <v>485</v>
      </c>
      <c r="D1567" s="1"/>
      <c r="E1567" s="5">
        <v>50</v>
      </c>
      <c r="F1567" s="1" t="s">
        <v>34</v>
      </c>
      <c r="G1567" s="44">
        <v>120</v>
      </c>
      <c r="H1567" s="191">
        <v>6000</v>
      </c>
      <c r="I1567" s="43"/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  <c r="U1567" s="41"/>
      <c r="V1567" s="56"/>
      <c r="W1567" s="56"/>
    </row>
    <row r="1568" spans="1:23" ht="22.5" customHeight="1">
      <c r="A1568" s="5">
        <v>1560</v>
      </c>
      <c r="B1568" s="3" t="s">
        <v>259</v>
      </c>
      <c r="C1568" s="3" t="s">
        <v>276</v>
      </c>
      <c r="D1568" s="26" t="s">
        <v>24</v>
      </c>
      <c r="E1568" s="26"/>
      <c r="F1568" s="26"/>
      <c r="G1568" s="3"/>
      <c r="H1568" s="192">
        <v>120000</v>
      </c>
      <c r="I1568" s="3" t="s">
        <v>28</v>
      </c>
      <c r="J1568" s="205">
        <v>1</v>
      </c>
      <c r="K1568" s="205">
        <v>1</v>
      </c>
      <c r="L1568" s="205">
        <v>1</v>
      </c>
      <c r="M1568" s="205">
        <v>1</v>
      </c>
      <c r="N1568" s="205">
        <v>1</v>
      </c>
      <c r="O1568" s="205">
        <v>1</v>
      </c>
      <c r="P1568" s="205">
        <v>1</v>
      </c>
      <c r="Q1568" s="205">
        <v>1</v>
      </c>
      <c r="R1568" s="205">
        <v>1</v>
      </c>
      <c r="S1568" s="205">
        <v>1</v>
      </c>
      <c r="T1568" s="205">
        <v>1</v>
      </c>
      <c r="U1568" s="205">
        <v>1</v>
      </c>
      <c r="V1568" s="58"/>
      <c r="W1568" s="58"/>
    </row>
    <row r="1569" spans="1:23" ht="22.5" customHeight="1">
      <c r="A1569" s="5">
        <v>1561</v>
      </c>
      <c r="B1569" s="2"/>
      <c r="C1569" s="2" t="s">
        <v>37</v>
      </c>
      <c r="D1569" s="1"/>
      <c r="E1569" s="5">
        <v>720</v>
      </c>
      <c r="F1569" s="1" t="s">
        <v>49</v>
      </c>
      <c r="G1569" s="44">
        <v>100</v>
      </c>
      <c r="H1569" s="191">
        <v>72000</v>
      </c>
      <c r="I1569" s="43"/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  <c r="U1569" s="41"/>
      <c r="V1569" s="56"/>
      <c r="W1569" s="56"/>
    </row>
    <row r="1570" spans="1:23" ht="22.5" customHeight="1">
      <c r="A1570" s="5">
        <v>1562</v>
      </c>
      <c r="B1570" s="2"/>
      <c r="C1570" s="2" t="s">
        <v>35</v>
      </c>
      <c r="D1570" s="1"/>
      <c r="E1570" s="5">
        <v>96</v>
      </c>
      <c r="F1570" s="1" t="s">
        <v>377</v>
      </c>
      <c r="G1570" s="44">
        <v>500</v>
      </c>
      <c r="H1570" s="191">
        <v>48000</v>
      </c>
      <c r="I1570" s="43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  <c r="V1570" s="56"/>
      <c r="W1570" s="56"/>
    </row>
    <row r="1571" spans="1:23" ht="22.5" customHeight="1">
      <c r="A1571" s="5">
        <v>1563</v>
      </c>
      <c r="B1571" s="3" t="s">
        <v>259</v>
      </c>
      <c r="C1571" s="3" t="s">
        <v>294</v>
      </c>
      <c r="D1571" s="26" t="s">
        <v>24</v>
      </c>
      <c r="E1571" s="26"/>
      <c r="F1571" s="26"/>
      <c r="G1571" s="3"/>
      <c r="H1571" s="192">
        <v>120960</v>
      </c>
      <c r="I1571" s="3" t="s">
        <v>28</v>
      </c>
      <c r="J1571" s="205"/>
      <c r="K1571" s="205">
        <v>1</v>
      </c>
      <c r="L1571" s="205"/>
      <c r="M1571" s="205"/>
      <c r="N1571" s="205">
        <v>1</v>
      </c>
      <c r="O1571" s="205"/>
      <c r="P1571" s="205"/>
      <c r="Q1571" s="205">
        <v>1</v>
      </c>
      <c r="R1571" s="205"/>
      <c r="S1571" s="205"/>
      <c r="T1571" s="205">
        <v>1</v>
      </c>
      <c r="U1571" s="205"/>
      <c r="V1571" s="58"/>
      <c r="W1571" s="58"/>
    </row>
    <row r="1572" spans="1:23" ht="22.5" customHeight="1">
      <c r="A1572" s="5">
        <v>1564</v>
      </c>
      <c r="B1572" s="2"/>
      <c r="C1572" s="2" t="s">
        <v>415</v>
      </c>
      <c r="D1572" s="1"/>
      <c r="E1572" s="5">
        <v>248</v>
      </c>
      <c r="F1572" s="1" t="s">
        <v>25</v>
      </c>
      <c r="G1572" s="44">
        <v>150</v>
      </c>
      <c r="H1572" s="191">
        <v>37200</v>
      </c>
      <c r="I1572" s="43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  <c r="V1572" s="56"/>
      <c r="W1572" s="56"/>
    </row>
    <row r="1573" spans="1:23" ht="22.5" customHeight="1">
      <c r="A1573" s="5">
        <v>1565</v>
      </c>
      <c r="B1573" s="2"/>
      <c r="C1573" s="2" t="s">
        <v>58</v>
      </c>
      <c r="D1573" s="1"/>
      <c r="E1573" s="5">
        <v>260</v>
      </c>
      <c r="F1573" s="1" t="s">
        <v>25</v>
      </c>
      <c r="G1573" s="44">
        <v>180</v>
      </c>
      <c r="H1573" s="191">
        <v>46800</v>
      </c>
      <c r="I1573" s="43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  <c r="V1573" s="56"/>
      <c r="W1573" s="56"/>
    </row>
    <row r="1574" spans="1:23" ht="22.5" customHeight="1">
      <c r="A1574" s="5">
        <v>1566</v>
      </c>
      <c r="B1574" s="2"/>
      <c r="C1574" s="2" t="s">
        <v>502</v>
      </c>
      <c r="D1574" s="1"/>
      <c r="E1574" s="5">
        <v>240</v>
      </c>
      <c r="F1574" s="1" t="s">
        <v>25</v>
      </c>
      <c r="G1574" s="44">
        <v>154</v>
      </c>
      <c r="H1574" s="191">
        <v>36960</v>
      </c>
      <c r="I1574" s="43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  <c r="V1574" s="56"/>
      <c r="W1574" s="56"/>
    </row>
    <row r="1575" spans="1:23" ht="22.5" customHeight="1">
      <c r="A1575" s="5">
        <v>1567</v>
      </c>
      <c r="B1575" s="3" t="s">
        <v>259</v>
      </c>
      <c r="C1575" s="3" t="s">
        <v>268</v>
      </c>
      <c r="D1575" s="26" t="s">
        <v>24</v>
      </c>
      <c r="E1575" s="26"/>
      <c r="F1575" s="26"/>
      <c r="G1575" s="3"/>
      <c r="H1575" s="192">
        <v>30000</v>
      </c>
      <c r="I1575" s="3" t="s">
        <v>28</v>
      </c>
      <c r="J1575" s="205"/>
      <c r="K1575" s="205"/>
      <c r="L1575" s="205"/>
      <c r="M1575" s="205"/>
      <c r="N1575" s="205"/>
      <c r="O1575" s="205"/>
      <c r="P1575" s="205">
        <v>1</v>
      </c>
      <c r="Q1575" s="205"/>
      <c r="R1575" s="205"/>
      <c r="S1575" s="205"/>
      <c r="T1575" s="205"/>
      <c r="U1575" s="205"/>
      <c r="V1575" s="58"/>
      <c r="W1575" s="58"/>
    </row>
    <row r="1576" spans="1:23" ht="22.5" customHeight="1">
      <c r="A1576" s="5">
        <v>1568</v>
      </c>
      <c r="B1576" s="2"/>
      <c r="C1576" s="2" t="s">
        <v>261</v>
      </c>
      <c r="D1576" s="1"/>
      <c r="E1576" s="5">
        <v>35</v>
      </c>
      <c r="F1576" s="1" t="s">
        <v>25</v>
      </c>
      <c r="G1576" s="44">
        <v>180</v>
      </c>
      <c r="H1576" s="191">
        <v>6300</v>
      </c>
      <c r="I1576" s="43"/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  <c r="V1576" s="56"/>
      <c r="W1576" s="56"/>
    </row>
    <row r="1577" spans="1:23" ht="22.5" customHeight="1">
      <c r="A1577" s="5">
        <v>1569</v>
      </c>
      <c r="B1577" s="2"/>
      <c r="C1577" s="2" t="s">
        <v>482</v>
      </c>
      <c r="D1577" s="1"/>
      <c r="E1577" s="5">
        <v>40</v>
      </c>
      <c r="F1577" s="1" t="s">
        <v>25</v>
      </c>
      <c r="G1577" s="44">
        <v>120</v>
      </c>
      <c r="H1577" s="191">
        <v>4800</v>
      </c>
      <c r="I1577" s="43"/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  <c r="U1577" s="41"/>
      <c r="V1577" s="56"/>
      <c r="W1577" s="56"/>
    </row>
    <row r="1578" spans="1:23" ht="22.5" customHeight="1">
      <c r="A1578" s="5">
        <v>1570</v>
      </c>
      <c r="B1578" s="2"/>
      <c r="C1578" s="2" t="s">
        <v>58</v>
      </c>
      <c r="D1578" s="1"/>
      <c r="E1578" s="5">
        <v>35</v>
      </c>
      <c r="F1578" s="1" t="s">
        <v>25</v>
      </c>
      <c r="G1578" s="44">
        <v>180</v>
      </c>
      <c r="H1578" s="191">
        <v>6300</v>
      </c>
      <c r="I1578" s="43"/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  <c r="U1578" s="41"/>
      <c r="V1578" s="56"/>
      <c r="W1578" s="56"/>
    </row>
    <row r="1579" spans="1:23" ht="22.5" customHeight="1">
      <c r="A1579" s="5">
        <v>1571</v>
      </c>
      <c r="B1579" s="2"/>
      <c r="C1579" s="2" t="s">
        <v>483</v>
      </c>
      <c r="D1579" s="1"/>
      <c r="E1579" s="5">
        <v>40</v>
      </c>
      <c r="F1579" s="1" t="s">
        <v>25</v>
      </c>
      <c r="G1579" s="44">
        <v>120</v>
      </c>
      <c r="H1579" s="191">
        <v>4800</v>
      </c>
      <c r="I1579" s="43"/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  <c r="U1579" s="41"/>
      <c r="V1579" s="56"/>
      <c r="W1579" s="56"/>
    </row>
    <row r="1580" spans="1:23" ht="22.5" customHeight="1">
      <c r="A1580" s="5">
        <v>1572</v>
      </c>
      <c r="B1580" s="2"/>
      <c r="C1580" s="2" t="s">
        <v>263</v>
      </c>
      <c r="D1580" s="1"/>
      <c r="E1580" s="5">
        <v>35</v>
      </c>
      <c r="F1580" s="1" t="s">
        <v>25</v>
      </c>
      <c r="G1580" s="44">
        <v>180</v>
      </c>
      <c r="H1580" s="191">
        <v>6300</v>
      </c>
      <c r="I1580" s="43"/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  <c r="U1580" s="41"/>
      <c r="V1580" s="56"/>
      <c r="W1580" s="56"/>
    </row>
    <row r="1581" spans="1:23" ht="22.5" customHeight="1">
      <c r="A1581" s="5">
        <v>1573</v>
      </c>
      <c r="B1581" s="2"/>
      <c r="C1581" s="2" t="s">
        <v>35</v>
      </c>
      <c r="D1581" s="1"/>
      <c r="E1581" s="5">
        <v>3</v>
      </c>
      <c r="F1581" s="1" t="s">
        <v>36</v>
      </c>
      <c r="G1581" s="44">
        <v>500</v>
      </c>
      <c r="H1581" s="191">
        <v>1500</v>
      </c>
      <c r="I1581" s="43"/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  <c r="U1581" s="41"/>
      <c r="V1581" s="56"/>
      <c r="W1581" s="56"/>
    </row>
    <row r="1582" spans="1:23" ht="22.5" customHeight="1">
      <c r="A1582" s="5">
        <v>1574</v>
      </c>
      <c r="B1582" s="3" t="s">
        <v>259</v>
      </c>
      <c r="C1582" s="3" t="s">
        <v>503</v>
      </c>
      <c r="D1582" s="26" t="s">
        <v>24</v>
      </c>
      <c r="E1582" s="26"/>
      <c r="F1582" s="26"/>
      <c r="G1582" s="3"/>
      <c r="H1582" s="192">
        <v>120000</v>
      </c>
      <c r="I1582" s="3" t="s">
        <v>28</v>
      </c>
      <c r="J1582" s="205"/>
      <c r="K1582" s="205"/>
      <c r="L1582" s="205"/>
      <c r="M1582" s="205"/>
      <c r="N1582" s="205">
        <v>2</v>
      </c>
      <c r="O1582" s="205"/>
      <c r="P1582" s="205"/>
      <c r="Q1582" s="205"/>
      <c r="R1582" s="205"/>
      <c r="S1582" s="205"/>
      <c r="T1582" s="205"/>
      <c r="U1582" s="205"/>
      <c r="V1582" s="58"/>
      <c r="W1582" s="58"/>
    </row>
    <row r="1583" spans="1:23" ht="22.5" customHeight="1">
      <c r="A1583" s="5">
        <v>1575</v>
      </c>
      <c r="B1583" s="2"/>
      <c r="C1583" s="2" t="s">
        <v>261</v>
      </c>
      <c r="D1583" s="1"/>
      <c r="E1583" s="5">
        <v>120</v>
      </c>
      <c r="F1583" s="1" t="s">
        <v>25</v>
      </c>
      <c r="G1583" s="44">
        <v>120</v>
      </c>
      <c r="H1583" s="191">
        <v>14400</v>
      </c>
      <c r="I1583" s="43"/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  <c r="U1583" s="41"/>
      <c r="V1583" s="56"/>
      <c r="W1583" s="56"/>
    </row>
    <row r="1584" spans="1:23" ht="22.5" customHeight="1">
      <c r="A1584" s="5">
        <v>1576</v>
      </c>
      <c r="B1584" s="2"/>
      <c r="C1584" s="2" t="s">
        <v>504</v>
      </c>
      <c r="D1584" s="1"/>
      <c r="E1584" s="5">
        <v>120</v>
      </c>
      <c r="F1584" s="1" t="s">
        <v>25</v>
      </c>
      <c r="G1584" s="44">
        <v>120</v>
      </c>
      <c r="H1584" s="191">
        <v>14400</v>
      </c>
      <c r="I1584" s="43"/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  <c r="U1584" s="41"/>
      <c r="V1584" s="56"/>
      <c r="W1584" s="56"/>
    </row>
    <row r="1585" spans="1:23" ht="22.5" customHeight="1">
      <c r="A1585" s="5">
        <v>1577</v>
      </c>
      <c r="B1585" s="2"/>
      <c r="C1585" s="2" t="s">
        <v>58</v>
      </c>
      <c r="D1585" s="1"/>
      <c r="E1585" s="5">
        <v>122</v>
      </c>
      <c r="F1585" s="1" t="s">
        <v>34</v>
      </c>
      <c r="G1585" s="44">
        <v>180</v>
      </c>
      <c r="H1585" s="191">
        <v>21960</v>
      </c>
      <c r="I1585" s="43"/>
      <c r="J1585" s="41"/>
      <c r="K1585" s="41"/>
      <c r="L1585" s="41"/>
      <c r="M1585" s="41"/>
      <c r="N1585" s="41"/>
      <c r="O1585" s="41"/>
      <c r="P1585" s="41"/>
      <c r="Q1585" s="41"/>
      <c r="R1585" s="41"/>
      <c r="S1585" s="41"/>
      <c r="T1585" s="41"/>
      <c r="U1585" s="41"/>
      <c r="V1585" s="56"/>
      <c r="W1585" s="56"/>
    </row>
    <row r="1586" spans="1:23" ht="22.5" customHeight="1">
      <c r="A1586" s="5">
        <v>1578</v>
      </c>
      <c r="B1586" s="2"/>
      <c r="C1586" s="2" t="s">
        <v>488</v>
      </c>
      <c r="D1586" s="1"/>
      <c r="E1586" s="5">
        <v>122</v>
      </c>
      <c r="F1586" s="1" t="s">
        <v>36</v>
      </c>
      <c r="G1586" s="44">
        <v>120</v>
      </c>
      <c r="H1586" s="191">
        <v>14640</v>
      </c>
      <c r="I1586" s="43"/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  <c r="U1586" s="41"/>
      <c r="V1586" s="56"/>
      <c r="W1586" s="56"/>
    </row>
    <row r="1587" spans="1:23" ht="22.5" customHeight="1">
      <c r="A1587" s="5">
        <v>1579</v>
      </c>
      <c r="B1587" s="2"/>
      <c r="C1587" s="2" t="s">
        <v>263</v>
      </c>
      <c r="D1587" s="1"/>
      <c r="E1587" s="5">
        <v>118</v>
      </c>
      <c r="F1587" s="1" t="s">
        <v>34</v>
      </c>
      <c r="G1587" s="44">
        <v>200</v>
      </c>
      <c r="H1587" s="191">
        <v>23600</v>
      </c>
      <c r="I1587" s="43"/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  <c r="U1587" s="41"/>
      <c r="V1587" s="56"/>
      <c r="W1587" s="56"/>
    </row>
    <row r="1588" spans="1:23" ht="22.5" customHeight="1">
      <c r="A1588" s="5">
        <v>1580</v>
      </c>
      <c r="B1588" s="2"/>
      <c r="C1588" s="2" t="s">
        <v>62</v>
      </c>
      <c r="D1588" s="1"/>
      <c r="E1588" s="5">
        <v>62</v>
      </c>
      <c r="F1588" s="1" t="s">
        <v>36</v>
      </c>
      <c r="G1588" s="44">
        <v>500</v>
      </c>
      <c r="H1588" s="191">
        <v>31000</v>
      </c>
      <c r="I1588" s="43"/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  <c r="U1588" s="41"/>
      <c r="V1588" s="56"/>
      <c r="W1588" s="56"/>
    </row>
    <row r="1589" spans="1:23" ht="22.5" customHeight="1">
      <c r="A1589" s="5">
        <v>1581</v>
      </c>
      <c r="B1589" s="3" t="s">
        <v>259</v>
      </c>
      <c r="C1589" s="3" t="s">
        <v>291</v>
      </c>
      <c r="D1589" s="26" t="s">
        <v>24</v>
      </c>
      <c r="E1589" s="26"/>
      <c r="F1589" s="26"/>
      <c r="G1589" s="3"/>
      <c r="H1589" s="192">
        <v>25080</v>
      </c>
      <c r="I1589" s="3" t="s">
        <v>28</v>
      </c>
      <c r="J1589" s="205">
        <v>1</v>
      </c>
      <c r="K1589" s="205"/>
      <c r="L1589" s="205"/>
      <c r="M1589" s="205">
        <v>1</v>
      </c>
      <c r="N1589" s="205"/>
      <c r="O1589" s="205"/>
      <c r="P1589" s="205">
        <v>1</v>
      </c>
      <c r="Q1589" s="205"/>
      <c r="R1589" s="205"/>
      <c r="S1589" s="205">
        <v>1</v>
      </c>
      <c r="T1589" s="205"/>
      <c r="U1589" s="205"/>
      <c r="V1589" s="58"/>
      <c r="W1589" s="58"/>
    </row>
    <row r="1590" spans="1:23" ht="22.5" customHeight="1">
      <c r="A1590" s="5">
        <v>1582</v>
      </c>
      <c r="B1590" s="2"/>
      <c r="C1590" s="2" t="s">
        <v>297</v>
      </c>
      <c r="D1590" s="1"/>
      <c r="E1590" s="5">
        <v>60</v>
      </c>
      <c r="F1590" s="1" t="s">
        <v>25</v>
      </c>
      <c r="G1590" s="44">
        <v>178</v>
      </c>
      <c r="H1590" s="191">
        <v>10680</v>
      </c>
      <c r="I1590" s="43"/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  <c r="U1590" s="41"/>
      <c r="V1590" s="56"/>
      <c r="W1590" s="56"/>
    </row>
    <row r="1591" spans="1:23" ht="22.5" customHeight="1">
      <c r="A1591" s="5">
        <v>1583</v>
      </c>
      <c r="B1591" s="2"/>
      <c r="C1591" s="2" t="s">
        <v>58</v>
      </c>
      <c r="D1591" s="1"/>
      <c r="E1591" s="5">
        <v>72</v>
      </c>
      <c r="F1591" s="1" t="s">
        <v>34</v>
      </c>
      <c r="G1591" s="44">
        <v>200</v>
      </c>
      <c r="H1591" s="191">
        <v>14400</v>
      </c>
      <c r="I1591" s="43"/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  <c r="U1591" s="41"/>
      <c r="V1591" s="56"/>
      <c r="W1591" s="56"/>
    </row>
    <row r="1592" spans="1:23" ht="22.5" customHeight="1">
      <c r="A1592" s="5">
        <v>1584</v>
      </c>
      <c r="B1592" s="3" t="s">
        <v>259</v>
      </c>
      <c r="C1592" s="3" t="s">
        <v>505</v>
      </c>
      <c r="D1592" s="26" t="s">
        <v>24</v>
      </c>
      <c r="E1592" s="26"/>
      <c r="F1592" s="26"/>
      <c r="G1592" s="3"/>
      <c r="H1592" s="192">
        <v>39500</v>
      </c>
      <c r="I1592" s="3" t="s">
        <v>28</v>
      </c>
      <c r="J1592" s="205"/>
      <c r="K1592" s="205">
        <v>1</v>
      </c>
      <c r="L1592" s="205"/>
      <c r="M1592" s="205"/>
      <c r="N1592" s="205">
        <v>1</v>
      </c>
      <c r="O1592" s="205"/>
      <c r="P1592" s="205"/>
      <c r="Q1592" s="205">
        <v>1</v>
      </c>
      <c r="R1592" s="205"/>
      <c r="S1592" s="205"/>
      <c r="T1592" s="205">
        <v>1</v>
      </c>
      <c r="U1592" s="205"/>
      <c r="V1592" s="58"/>
      <c r="W1592" s="58"/>
    </row>
    <row r="1593" spans="1:23" ht="22.5" customHeight="1">
      <c r="A1593" s="5">
        <v>1585</v>
      </c>
      <c r="B1593" s="2"/>
      <c r="C1593" s="2" t="s">
        <v>58</v>
      </c>
      <c r="D1593" s="1"/>
      <c r="E1593" s="5">
        <v>100</v>
      </c>
      <c r="F1593" s="1" t="s">
        <v>25</v>
      </c>
      <c r="G1593" s="44">
        <v>180</v>
      </c>
      <c r="H1593" s="191">
        <v>18000</v>
      </c>
      <c r="I1593" s="43"/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  <c r="U1593" s="41"/>
      <c r="V1593" s="56"/>
      <c r="W1593" s="56"/>
    </row>
    <row r="1594" spans="1:23" ht="22.5" customHeight="1">
      <c r="A1594" s="5">
        <v>1586</v>
      </c>
      <c r="B1594" s="2"/>
      <c r="C1594" s="2" t="s">
        <v>506</v>
      </c>
      <c r="D1594" s="1"/>
      <c r="E1594" s="5">
        <v>16</v>
      </c>
      <c r="F1594" s="1" t="s">
        <v>36</v>
      </c>
      <c r="G1594" s="44">
        <v>500</v>
      </c>
      <c r="H1594" s="191">
        <v>8000</v>
      </c>
      <c r="I1594" s="43"/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  <c r="U1594" s="41"/>
      <c r="V1594" s="56"/>
      <c r="W1594" s="56"/>
    </row>
    <row r="1595" spans="1:23" ht="22.5" customHeight="1">
      <c r="A1595" s="5">
        <v>1587</v>
      </c>
      <c r="B1595" s="2"/>
      <c r="C1595" s="2" t="s">
        <v>262</v>
      </c>
      <c r="D1595" s="1"/>
      <c r="E1595" s="5">
        <v>100</v>
      </c>
      <c r="F1595" s="1" t="s">
        <v>25</v>
      </c>
      <c r="G1595" s="44">
        <v>135</v>
      </c>
      <c r="H1595" s="191">
        <v>13500</v>
      </c>
      <c r="I1595" s="43"/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  <c r="U1595" s="41"/>
      <c r="V1595" s="56"/>
      <c r="W1595" s="56"/>
    </row>
    <row r="1596" spans="1:23" ht="22.5" customHeight="1">
      <c r="A1596" s="5">
        <v>1588</v>
      </c>
      <c r="B1596" s="3" t="s">
        <v>259</v>
      </c>
      <c r="C1596" s="3" t="s">
        <v>507</v>
      </c>
      <c r="D1596" s="26" t="s">
        <v>24</v>
      </c>
      <c r="E1596" s="26"/>
      <c r="F1596" s="26"/>
      <c r="G1596" s="3"/>
      <c r="H1596" s="192">
        <v>70000</v>
      </c>
      <c r="I1596" s="3" t="s">
        <v>28</v>
      </c>
      <c r="J1596" s="205"/>
      <c r="K1596" s="205"/>
      <c r="L1596" s="205"/>
      <c r="M1596" s="205"/>
      <c r="N1596" s="205"/>
      <c r="O1596" s="205"/>
      <c r="P1596" s="205"/>
      <c r="Q1596" s="205"/>
      <c r="R1596" s="205"/>
      <c r="S1596" s="205"/>
      <c r="T1596" s="205"/>
      <c r="U1596" s="205">
        <v>1</v>
      </c>
      <c r="V1596" s="58"/>
      <c r="W1596" s="58"/>
    </row>
    <row r="1597" spans="1:23" ht="22.5" customHeight="1">
      <c r="A1597" s="5">
        <v>1589</v>
      </c>
      <c r="B1597" s="2"/>
      <c r="C1597" s="2" t="s">
        <v>261</v>
      </c>
      <c r="D1597" s="1"/>
      <c r="E1597" s="5">
        <v>108</v>
      </c>
      <c r="F1597" s="1" t="s">
        <v>25</v>
      </c>
      <c r="G1597" s="44">
        <v>180</v>
      </c>
      <c r="H1597" s="191">
        <v>19440</v>
      </c>
      <c r="I1597" s="43"/>
      <c r="J1597" s="41"/>
      <c r="K1597" s="41"/>
      <c r="L1597" s="41"/>
      <c r="M1597" s="41"/>
      <c r="N1597" s="41"/>
      <c r="O1597" s="41"/>
      <c r="P1597" s="41"/>
      <c r="Q1597" s="41"/>
      <c r="R1597" s="41"/>
      <c r="S1597" s="41"/>
      <c r="T1597" s="41"/>
      <c r="U1597" s="41"/>
      <c r="V1597" s="56"/>
      <c r="W1597" s="56"/>
    </row>
    <row r="1598" spans="1:23" ht="22.5" customHeight="1">
      <c r="A1598" s="5">
        <v>1590</v>
      </c>
      <c r="B1598" s="2"/>
      <c r="C1598" s="2" t="s">
        <v>482</v>
      </c>
      <c r="D1598" s="1"/>
      <c r="E1598" s="5">
        <v>108</v>
      </c>
      <c r="F1598" s="1" t="s">
        <v>25</v>
      </c>
      <c r="G1598" s="44">
        <v>120</v>
      </c>
      <c r="H1598" s="191">
        <v>12960</v>
      </c>
      <c r="I1598" s="43"/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  <c r="U1598" s="41"/>
      <c r="V1598" s="56"/>
      <c r="W1598" s="56"/>
    </row>
    <row r="1599" spans="1:23" ht="22.5" customHeight="1">
      <c r="A1599" s="5">
        <v>1591</v>
      </c>
      <c r="B1599" s="2"/>
      <c r="C1599" s="2" t="s">
        <v>58</v>
      </c>
      <c r="D1599" s="1"/>
      <c r="E1599" s="5">
        <v>108</v>
      </c>
      <c r="F1599" s="1" t="s">
        <v>25</v>
      </c>
      <c r="G1599" s="44">
        <v>180</v>
      </c>
      <c r="H1599" s="191">
        <v>19440</v>
      </c>
      <c r="I1599" s="43"/>
      <c r="J1599" s="41"/>
      <c r="K1599" s="41"/>
      <c r="L1599" s="41"/>
      <c r="M1599" s="41"/>
      <c r="N1599" s="41"/>
      <c r="O1599" s="41"/>
      <c r="P1599" s="41"/>
      <c r="Q1599" s="41"/>
      <c r="R1599" s="41"/>
      <c r="S1599" s="41"/>
      <c r="T1599" s="41"/>
      <c r="U1599" s="41"/>
      <c r="V1599" s="56"/>
      <c r="W1599" s="56"/>
    </row>
    <row r="1600" spans="1:23" ht="22.5" customHeight="1">
      <c r="A1600" s="5">
        <v>1592</v>
      </c>
      <c r="B1600" s="2"/>
      <c r="C1600" s="2" t="s">
        <v>483</v>
      </c>
      <c r="D1600" s="1"/>
      <c r="E1600" s="5">
        <v>65</v>
      </c>
      <c r="F1600" s="1" t="s">
        <v>25</v>
      </c>
      <c r="G1600" s="44">
        <v>120</v>
      </c>
      <c r="H1600" s="191">
        <v>7800</v>
      </c>
      <c r="I1600" s="43"/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  <c r="U1600" s="41"/>
      <c r="V1600" s="56"/>
      <c r="W1600" s="56"/>
    </row>
    <row r="1601" spans="1:23" ht="22.5" customHeight="1">
      <c r="A1601" s="5">
        <v>1593</v>
      </c>
      <c r="B1601" s="2"/>
      <c r="C1601" s="2" t="s">
        <v>263</v>
      </c>
      <c r="D1601" s="1"/>
      <c r="E1601" s="5">
        <v>57</v>
      </c>
      <c r="F1601" s="1" t="s">
        <v>25</v>
      </c>
      <c r="G1601" s="44">
        <v>180</v>
      </c>
      <c r="H1601" s="191">
        <v>10260</v>
      </c>
      <c r="I1601" s="43"/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  <c r="U1601" s="41"/>
      <c r="V1601" s="56"/>
      <c r="W1601" s="56"/>
    </row>
    <row r="1602" spans="1:23" ht="22.5" customHeight="1">
      <c r="A1602" s="5">
        <v>1594</v>
      </c>
      <c r="B1602" s="2"/>
      <c r="C1602" s="2" t="s">
        <v>35</v>
      </c>
      <c r="D1602" s="1"/>
      <c r="E1602" s="5">
        <v>10</v>
      </c>
      <c r="F1602" s="1" t="s">
        <v>397</v>
      </c>
      <c r="G1602" s="44">
        <v>10</v>
      </c>
      <c r="H1602" s="191">
        <v>100</v>
      </c>
      <c r="I1602" s="43"/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  <c r="U1602" s="41"/>
      <c r="V1602" s="56"/>
      <c r="W1602" s="56"/>
    </row>
    <row r="1603" spans="1:23" ht="22.5" customHeight="1">
      <c r="A1603" s="5">
        <v>1595</v>
      </c>
      <c r="B1603" s="3" t="s">
        <v>259</v>
      </c>
      <c r="C1603" s="3" t="s">
        <v>289</v>
      </c>
      <c r="D1603" s="26" t="s">
        <v>24</v>
      </c>
      <c r="E1603" s="26"/>
      <c r="F1603" s="26"/>
      <c r="G1603" s="3"/>
      <c r="H1603" s="192">
        <v>45000</v>
      </c>
      <c r="I1603" s="3" t="s">
        <v>28</v>
      </c>
      <c r="J1603" s="205"/>
      <c r="K1603" s="205"/>
      <c r="L1603" s="205"/>
      <c r="M1603" s="205"/>
      <c r="N1603" s="205">
        <v>1</v>
      </c>
      <c r="O1603" s="205"/>
      <c r="P1603" s="205"/>
      <c r="Q1603" s="205">
        <v>1</v>
      </c>
      <c r="R1603" s="205"/>
      <c r="S1603" s="205"/>
      <c r="T1603" s="205">
        <v>1</v>
      </c>
      <c r="U1603" s="205"/>
      <c r="V1603" s="58"/>
      <c r="W1603" s="58"/>
    </row>
    <row r="1604" spans="1:23" ht="22.5" customHeight="1">
      <c r="A1604" s="5">
        <v>1596</v>
      </c>
      <c r="B1604" s="2"/>
      <c r="C1604" s="2" t="s">
        <v>482</v>
      </c>
      <c r="D1604" s="1"/>
      <c r="E1604" s="5">
        <v>150</v>
      </c>
      <c r="F1604" s="1" t="s">
        <v>25</v>
      </c>
      <c r="G1604" s="44">
        <v>120</v>
      </c>
      <c r="H1604" s="191">
        <v>18000</v>
      </c>
      <c r="I1604" s="43"/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  <c r="U1604" s="41"/>
      <c r="V1604" s="56"/>
      <c r="W1604" s="56"/>
    </row>
    <row r="1605" spans="1:23" ht="22.5" customHeight="1">
      <c r="A1605" s="5">
        <v>1597</v>
      </c>
      <c r="B1605" s="2"/>
      <c r="C1605" s="2" t="s">
        <v>58</v>
      </c>
      <c r="D1605" s="1"/>
      <c r="E1605" s="5">
        <v>150</v>
      </c>
      <c r="F1605" s="1" t="s">
        <v>25</v>
      </c>
      <c r="G1605" s="44">
        <v>180</v>
      </c>
      <c r="H1605" s="191">
        <v>27000</v>
      </c>
      <c r="I1605" s="43"/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  <c r="U1605" s="41"/>
      <c r="V1605" s="56"/>
      <c r="W1605" s="56"/>
    </row>
    <row r="1606" spans="1:23" ht="22.5" customHeight="1">
      <c r="A1606" s="5">
        <v>1598</v>
      </c>
      <c r="B1606" s="3" t="s">
        <v>259</v>
      </c>
      <c r="C1606" s="3" t="s">
        <v>508</v>
      </c>
      <c r="D1606" s="26" t="s">
        <v>24</v>
      </c>
      <c r="E1606" s="26"/>
      <c r="F1606" s="26"/>
      <c r="G1606" s="3"/>
      <c r="H1606" s="192">
        <v>20400</v>
      </c>
      <c r="I1606" s="3" t="s">
        <v>28</v>
      </c>
      <c r="J1606" s="205"/>
      <c r="K1606" s="205">
        <v>1</v>
      </c>
      <c r="L1606" s="205"/>
      <c r="M1606" s="205"/>
      <c r="N1606" s="205">
        <v>1</v>
      </c>
      <c r="O1606" s="205"/>
      <c r="P1606" s="205"/>
      <c r="Q1606" s="205">
        <v>1</v>
      </c>
      <c r="R1606" s="205"/>
      <c r="S1606" s="205"/>
      <c r="T1606" s="205">
        <v>1</v>
      </c>
      <c r="U1606" s="205"/>
      <c r="V1606" s="58"/>
      <c r="W1606" s="58"/>
    </row>
    <row r="1607" spans="1:23" ht="22.5" customHeight="1">
      <c r="A1607" s="5">
        <v>1599</v>
      </c>
      <c r="B1607" s="2"/>
      <c r="C1607" s="2" t="s">
        <v>297</v>
      </c>
      <c r="D1607" s="1"/>
      <c r="E1607" s="5">
        <v>64</v>
      </c>
      <c r="F1607" s="1" t="s">
        <v>25</v>
      </c>
      <c r="G1607" s="44">
        <v>150</v>
      </c>
      <c r="H1607" s="191">
        <v>9600</v>
      </c>
      <c r="I1607" s="43"/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  <c r="V1607" s="56"/>
      <c r="W1607" s="56"/>
    </row>
    <row r="1608" spans="1:23" ht="22.5" customHeight="1">
      <c r="A1608" s="5">
        <v>1600</v>
      </c>
      <c r="B1608" s="2"/>
      <c r="C1608" s="2" t="s">
        <v>58</v>
      </c>
      <c r="D1608" s="1"/>
      <c r="E1608" s="5">
        <v>60</v>
      </c>
      <c r="F1608" s="1" t="s">
        <v>34</v>
      </c>
      <c r="G1608" s="44">
        <v>180</v>
      </c>
      <c r="H1608" s="191">
        <v>10800</v>
      </c>
      <c r="I1608" s="43"/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  <c r="U1608" s="41"/>
      <c r="V1608" s="56"/>
      <c r="W1608" s="56"/>
    </row>
    <row r="1609" spans="1:23" ht="22.5" customHeight="1">
      <c r="A1609" s="5">
        <v>1601</v>
      </c>
      <c r="B1609" s="3" t="s">
        <v>259</v>
      </c>
      <c r="C1609" s="3" t="s">
        <v>269</v>
      </c>
      <c r="D1609" s="26" t="s">
        <v>24</v>
      </c>
      <c r="E1609" s="26"/>
      <c r="F1609" s="26"/>
      <c r="G1609" s="3"/>
      <c r="H1609" s="192">
        <v>50000</v>
      </c>
      <c r="I1609" s="3" t="s">
        <v>28</v>
      </c>
      <c r="J1609" s="205">
        <v>1</v>
      </c>
      <c r="K1609" s="205"/>
      <c r="L1609" s="205"/>
      <c r="M1609" s="205"/>
      <c r="N1609" s="205"/>
      <c r="O1609" s="205"/>
      <c r="P1609" s="205"/>
      <c r="Q1609" s="205"/>
      <c r="R1609" s="205"/>
      <c r="S1609" s="205"/>
      <c r="T1609" s="205"/>
      <c r="U1609" s="205"/>
      <c r="V1609" s="58"/>
      <c r="W1609" s="58"/>
    </row>
    <row r="1610" spans="1:23" ht="22.5" customHeight="1">
      <c r="A1610" s="5">
        <v>1602</v>
      </c>
      <c r="B1610" s="2"/>
      <c r="C1610" s="2" t="s">
        <v>261</v>
      </c>
      <c r="D1610" s="1"/>
      <c r="E1610" s="5">
        <v>58</v>
      </c>
      <c r="F1610" s="1" t="s">
        <v>25</v>
      </c>
      <c r="G1610" s="44">
        <v>180</v>
      </c>
      <c r="H1610" s="191">
        <v>10440</v>
      </c>
      <c r="I1610" s="43"/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  <c r="U1610" s="41"/>
      <c r="V1610" s="56"/>
      <c r="W1610" s="56"/>
    </row>
    <row r="1611" spans="1:23" ht="22.5" customHeight="1">
      <c r="A1611" s="5">
        <v>1603</v>
      </c>
      <c r="B1611" s="2"/>
      <c r="C1611" s="2" t="s">
        <v>482</v>
      </c>
      <c r="D1611" s="1"/>
      <c r="E1611" s="5">
        <v>59</v>
      </c>
      <c r="F1611" s="1" t="s">
        <v>25</v>
      </c>
      <c r="G1611" s="44">
        <v>120</v>
      </c>
      <c r="H1611" s="191">
        <v>7080</v>
      </c>
      <c r="I1611" s="43"/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  <c r="U1611" s="41"/>
      <c r="V1611" s="56"/>
      <c r="W1611" s="56"/>
    </row>
    <row r="1612" spans="1:23" ht="22.5" customHeight="1">
      <c r="A1612" s="5">
        <v>1604</v>
      </c>
      <c r="B1612" s="2"/>
      <c r="C1612" s="2" t="s">
        <v>58</v>
      </c>
      <c r="D1612" s="1"/>
      <c r="E1612" s="5">
        <v>57</v>
      </c>
      <c r="F1612" s="1" t="s">
        <v>25</v>
      </c>
      <c r="G1612" s="44">
        <v>180</v>
      </c>
      <c r="H1612" s="191">
        <v>10260</v>
      </c>
      <c r="I1612" s="43"/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  <c r="U1612" s="41"/>
      <c r="V1612" s="56"/>
      <c r="W1612" s="56"/>
    </row>
    <row r="1613" spans="1:23" ht="22.5" customHeight="1">
      <c r="A1613" s="5">
        <v>1605</v>
      </c>
      <c r="B1613" s="2"/>
      <c r="C1613" s="2" t="s">
        <v>483</v>
      </c>
      <c r="D1613" s="1"/>
      <c r="E1613" s="5">
        <v>58</v>
      </c>
      <c r="F1613" s="1" t="s">
        <v>25</v>
      </c>
      <c r="G1613" s="44">
        <v>120</v>
      </c>
      <c r="H1613" s="191">
        <v>6960</v>
      </c>
      <c r="I1613" s="43"/>
      <c r="J1613" s="41"/>
      <c r="K1613" s="41"/>
      <c r="L1613" s="41"/>
      <c r="M1613" s="41"/>
      <c r="N1613" s="41"/>
      <c r="O1613" s="41"/>
      <c r="P1613" s="41"/>
      <c r="Q1613" s="41"/>
      <c r="R1613" s="41"/>
      <c r="S1613" s="41"/>
      <c r="T1613" s="41"/>
      <c r="U1613" s="41"/>
      <c r="V1613" s="56"/>
      <c r="W1613" s="56"/>
    </row>
    <row r="1614" spans="1:23" ht="22.5" customHeight="1">
      <c r="A1614" s="5">
        <v>1606</v>
      </c>
      <c r="B1614" s="2"/>
      <c r="C1614" s="2" t="s">
        <v>263</v>
      </c>
      <c r="D1614" s="1"/>
      <c r="E1614" s="5">
        <v>57</v>
      </c>
      <c r="F1614" s="1" t="s">
        <v>25</v>
      </c>
      <c r="G1614" s="44">
        <v>180</v>
      </c>
      <c r="H1614" s="191">
        <v>10260</v>
      </c>
      <c r="I1614" s="43"/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  <c r="U1614" s="41"/>
      <c r="V1614" s="56"/>
      <c r="W1614" s="56"/>
    </row>
    <row r="1615" spans="1:23" ht="22.5" customHeight="1">
      <c r="A1615" s="5">
        <v>1607</v>
      </c>
      <c r="B1615" s="2"/>
      <c r="C1615" s="2" t="s">
        <v>35</v>
      </c>
      <c r="D1615" s="1"/>
      <c r="E1615" s="5">
        <v>10</v>
      </c>
      <c r="F1615" s="1" t="s">
        <v>36</v>
      </c>
      <c r="G1615" s="44">
        <v>500</v>
      </c>
      <c r="H1615" s="191">
        <v>5000</v>
      </c>
      <c r="I1615" s="43"/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  <c r="U1615" s="41"/>
      <c r="V1615" s="56"/>
      <c r="W1615" s="56"/>
    </row>
    <row r="1616" spans="1:23" ht="22.5" customHeight="1">
      <c r="A1616" s="5">
        <v>1608</v>
      </c>
      <c r="B1616" s="3" t="s">
        <v>259</v>
      </c>
      <c r="C1616" s="3" t="s">
        <v>275</v>
      </c>
      <c r="D1616" s="26" t="s">
        <v>24</v>
      </c>
      <c r="E1616" s="26"/>
      <c r="F1616" s="26"/>
      <c r="G1616" s="3"/>
      <c r="H1616" s="192">
        <v>150000</v>
      </c>
      <c r="I1616" s="3" t="s">
        <v>28</v>
      </c>
      <c r="J1616" s="205">
        <v>1</v>
      </c>
      <c r="K1616" s="205"/>
      <c r="L1616" s="205"/>
      <c r="M1616" s="205"/>
      <c r="N1616" s="205"/>
      <c r="O1616" s="205"/>
      <c r="P1616" s="205"/>
      <c r="Q1616" s="205"/>
      <c r="R1616" s="205"/>
      <c r="S1616" s="205"/>
      <c r="T1616" s="205"/>
      <c r="U1616" s="205"/>
      <c r="V1616" s="58"/>
      <c r="W1616" s="58"/>
    </row>
    <row r="1617" spans="1:23" ht="22.5" customHeight="1">
      <c r="A1617" s="5">
        <v>1609</v>
      </c>
      <c r="B1617" s="2"/>
      <c r="C1617" s="2" t="s">
        <v>261</v>
      </c>
      <c r="D1617" s="1"/>
      <c r="E1617" s="5">
        <v>175</v>
      </c>
      <c r="F1617" s="1" t="s">
        <v>25</v>
      </c>
      <c r="G1617" s="44">
        <v>120</v>
      </c>
      <c r="H1617" s="191">
        <v>21000</v>
      </c>
      <c r="I1617" s="43"/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  <c r="U1617" s="41"/>
      <c r="V1617" s="56"/>
      <c r="W1617" s="56"/>
    </row>
    <row r="1618" spans="1:23" ht="22.5" customHeight="1">
      <c r="A1618" s="5">
        <v>1610</v>
      </c>
      <c r="B1618" s="2"/>
      <c r="C1618" s="2" t="s">
        <v>415</v>
      </c>
      <c r="D1618" s="1"/>
      <c r="E1618" s="5">
        <v>175</v>
      </c>
      <c r="F1618" s="1" t="s">
        <v>25</v>
      </c>
      <c r="G1618" s="44">
        <v>120</v>
      </c>
      <c r="H1618" s="191">
        <v>21000</v>
      </c>
      <c r="I1618" s="43"/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  <c r="U1618" s="41"/>
      <c r="V1618" s="56"/>
      <c r="W1618" s="56"/>
    </row>
    <row r="1619" spans="1:23" ht="22.5" customHeight="1">
      <c r="A1619" s="5">
        <v>1611</v>
      </c>
      <c r="B1619" s="2"/>
      <c r="C1619" s="2" t="s">
        <v>58</v>
      </c>
      <c r="D1619" s="1"/>
      <c r="E1619" s="5">
        <v>175</v>
      </c>
      <c r="F1619" s="1" t="s">
        <v>25</v>
      </c>
      <c r="G1619" s="44">
        <v>180</v>
      </c>
      <c r="H1619" s="191">
        <v>31500</v>
      </c>
      <c r="I1619" s="43"/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  <c r="U1619" s="41"/>
      <c r="V1619" s="56"/>
      <c r="W1619" s="56"/>
    </row>
    <row r="1620" spans="1:23" ht="22.5" customHeight="1">
      <c r="A1620" s="5">
        <v>1612</v>
      </c>
      <c r="B1620" s="2"/>
      <c r="C1620" s="2" t="s">
        <v>416</v>
      </c>
      <c r="D1620" s="1"/>
      <c r="E1620" s="5">
        <v>175</v>
      </c>
      <c r="F1620" s="1" t="s">
        <v>25</v>
      </c>
      <c r="G1620" s="44">
        <v>120</v>
      </c>
      <c r="H1620" s="191">
        <v>21000</v>
      </c>
      <c r="I1620" s="43"/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  <c r="U1620" s="41"/>
      <c r="V1620" s="56"/>
      <c r="W1620" s="56"/>
    </row>
    <row r="1621" spans="1:23" ht="22.5" customHeight="1">
      <c r="A1621" s="5">
        <v>1613</v>
      </c>
      <c r="B1621" s="2"/>
      <c r="C1621" s="2" t="s">
        <v>263</v>
      </c>
      <c r="D1621" s="1"/>
      <c r="E1621" s="5">
        <v>175</v>
      </c>
      <c r="F1621" s="1" t="s">
        <v>25</v>
      </c>
      <c r="G1621" s="44">
        <v>180</v>
      </c>
      <c r="H1621" s="191">
        <v>31500</v>
      </c>
      <c r="I1621" s="43"/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  <c r="U1621" s="41"/>
      <c r="V1621" s="56"/>
      <c r="W1621" s="56"/>
    </row>
    <row r="1622" spans="1:23" ht="22.5" customHeight="1">
      <c r="A1622" s="5">
        <v>1614</v>
      </c>
      <c r="B1622" s="2"/>
      <c r="C1622" s="2" t="s">
        <v>35</v>
      </c>
      <c r="D1622" s="1"/>
      <c r="E1622" s="5">
        <v>48</v>
      </c>
      <c r="F1622" s="1" t="s">
        <v>377</v>
      </c>
      <c r="G1622" s="44">
        <v>500</v>
      </c>
      <c r="H1622" s="191">
        <v>24000</v>
      </c>
      <c r="I1622" s="43"/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  <c r="U1622" s="41"/>
      <c r="V1622" s="56"/>
      <c r="W1622" s="56"/>
    </row>
    <row r="1623" spans="1:23" ht="27.75" customHeight="1">
      <c r="A1623" s="5">
        <v>1615</v>
      </c>
      <c r="B1623" s="3" t="s">
        <v>259</v>
      </c>
      <c r="C1623" s="3" t="s">
        <v>285</v>
      </c>
      <c r="D1623" s="26" t="s">
        <v>24</v>
      </c>
      <c r="E1623" s="26"/>
      <c r="F1623" s="26"/>
      <c r="G1623" s="3"/>
      <c r="H1623" s="192">
        <v>24000</v>
      </c>
      <c r="I1623" s="3" t="s">
        <v>28</v>
      </c>
      <c r="J1623" s="205"/>
      <c r="K1623" s="205"/>
      <c r="L1623" s="205"/>
      <c r="M1623" s="205">
        <v>1</v>
      </c>
      <c r="N1623" s="205"/>
      <c r="O1623" s="205"/>
      <c r="P1623" s="205"/>
      <c r="Q1623" s="205"/>
      <c r="R1623" s="205"/>
      <c r="S1623" s="205"/>
      <c r="T1623" s="205"/>
      <c r="U1623" s="205"/>
      <c r="V1623" s="58"/>
      <c r="W1623" s="58"/>
    </row>
    <row r="1624" spans="1:23" ht="22.5" customHeight="1">
      <c r="A1624" s="5">
        <v>1616</v>
      </c>
      <c r="B1624" s="2"/>
      <c r="C1624" s="2" t="s">
        <v>35</v>
      </c>
      <c r="D1624" s="1"/>
      <c r="E1624" s="5">
        <v>36</v>
      </c>
      <c r="F1624" s="1" t="s">
        <v>36</v>
      </c>
      <c r="G1624" s="44">
        <v>500</v>
      </c>
      <c r="H1624" s="191">
        <v>18000</v>
      </c>
      <c r="I1624" s="43"/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  <c r="U1624" s="41"/>
      <c r="V1624" s="56"/>
      <c r="W1624" s="56"/>
    </row>
    <row r="1625" spans="1:23" ht="22.5" customHeight="1">
      <c r="A1625" s="5">
        <v>1617</v>
      </c>
      <c r="B1625" s="2"/>
      <c r="C1625" s="2" t="s">
        <v>37</v>
      </c>
      <c r="D1625" s="1"/>
      <c r="E1625" s="5">
        <v>26</v>
      </c>
      <c r="F1625" s="1" t="s">
        <v>34</v>
      </c>
      <c r="G1625" s="44">
        <v>50</v>
      </c>
      <c r="H1625" s="191">
        <v>1300</v>
      </c>
      <c r="I1625" s="43"/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  <c r="U1625" s="41"/>
      <c r="V1625" s="56"/>
      <c r="W1625" s="56"/>
    </row>
    <row r="1626" spans="1:23" ht="22.5" customHeight="1">
      <c r="A1626" s="5">
        <v>1618</v>
      </c>
      <c r="B1626" s="2"/>
      <c r="C1626" s="2" t="s">
        <v>38</v>
      </c>
      <c r="D1626" s="1"/>
      <c r="E1626" s="5">
        <v>20</v>
      </c>
      <c r="F1626" s="1" t="s">
        <v>34</v>
      </c>
      <c r="G1626" s="44">
        <v>30</v>
      </c>
      <c r="H1626" s="191">
        <v>600</v>
      </c>
      <c r="I1626" s="43"/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  <c r="U1626" s="41"/>
      <c r="V1626" s="56"/>
      <c r="W1626" s="56"/>
    </row>
    <row r="1627" spans="1:23" ht="22.5" customHeight="1">
      <c r="A1627" s="5">
        <v>1619</v>
      </c>
      <c r="B1627" s="2"/>
      <c r="C1627" s="2" t="s">
        <v>39</v>
      </c>
      <c r="D1627" s="1"/>
      <c r="E1627" s="5">
        <v>20</v>
      </c>
      <c r="F1627" s="1" t="s">
        <v>34</v>
      </c>
      <c r="G1627" s="44">
        <v>45</v>
      </c>
      <c r="H1627" s="191">
        <v>900</v>
      </c>
      <c r="I1627" s="43"/>
      <c r="J1627" s="41"/>
      <c r="K1627" s="41"/>
      <c r="L1627" s="41"/>
      <c r="M1627" s="41"/>
      <c r="N1627" s="41"/>
      <c r="O1627" s="41"/>
      <c r="P1627" s="41"/>
      <c r="Q1627" s="41"/>
      <c r="R1627" s="41"/>
      <c r="S1627" s="41"/>
      <c r="T1627" s="41"/>
      <c r="U1627" s="41"/>
      <c r="V1627" s="56"/>
      <c r="W1627" s="56"/>
    </row>
    <row r="1628" spans="1:23" ht="22.5" customHeight="1">
      <c r="A1628" s="5">
        <v>1620</v>
      </c>
      <c r="B1628" s="2"/>
      <c r="C1628" s="2" t="s">
        <v>40</v>
      </c>
      <c r="D1628" s="1"/>
      <c r="E1628" s="5">
        <v>20</v>
      </c>
      <c r="F1628" s="1" t="s">
        <v>30</v>
      </c>
      <c r="G1628" s="44">
        <v>60</v>
      </c>
      <c r="H1628" s="191">
        <v>1200</v>
      </c>
      <c r="I1628" s="43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  <c r="U1628" s="41"/>
      <c r="V1628" s="56"/>
      <c r="W1628" s="56"/>
    </row>
    <row r="1629" spans="1:23" ht="22.5" customHeight="1">
      <c r="A1629" s="5">
        <v>1621</v>
      </c>
      <c r="B1629" s="2"/>
      <c r="C1629" s="2" t="s">
        <v>41</v>
      </c>
      <c r="D1629" s="1"/>
      <c r="E1629" s="5">
        <v>20</v>
      </c>
      <c r="F1629" s="1" t="s">
        <v>30</v>
      </c>
      <c r="G1629" s="44">
        <v>100</v>
      </c>
      <c r="H1629" s="191">
        <v>2000</v>
      </c>
      <c r="I1629" s="43"/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  <c r="U1629" s="41"/>
      <c r="V1629" s="56"/>
      <c r="W1629" s="56"/>
    </row>
    <row r="1630" spans="1:23" ht="22.5" customHeight="1">
      <c r="A1630" s="5">
        <v>1622</v>
      </c>
      <c r="B1630" s="3" t="s">
        <v>259</v>
      </c>
      <c r="C1630" s="3" t="s">
        <v>273</v>
      </c>
      <c r="D1630" s="26" t="s">
        <v>24</v>
      </c>
      <c r="E1630" s="26"/>
      <c r="F1630" s="26"/>
      <c r="G1630" s="3"/>
      <c r="H1630" s="192">
        <v>210000</v>
      </c>
      <c r="I1630" s="3" t="s">
        <v>28</v>
      </c>
      <c r="J1630" s="205"/>
      <c r="K1630" s="205">
        <v>1</v>
      </c>
      <c r="L1630" s="205"/>
      <c r="M1630" s="205"/>
      <c r="N1630" s="205">
        <v>1</v>
      </c>
      <c r="O1630" s="205"/>
      <c r="P1630" s="205"/>
      <c r="Q1630" s="205">
        <v>1</v>
      </c>
      <c r="R1630" s="205"/>
      <c r="S1630" s="205"/>
      <c r="T1630" s="205">
        <v>1</v>
      </c>
      <c r="U1630" s="205"/>
      <c r="V1630" s="58"/>
      <c r="W1630" s="58"/>
    </row>
    <row r="1631" spans="1:23" ht="22.5" customHeight="1">
      <c r="A1631" s="5">
        <v>1623</v>
      </c>
      <c r="B1631" s="2"/>
      <c r="C1631" s="2" t="s">
        <v>416</v>
      </c>
      <c r="D1631" s="1"/>
      <c r="E1631" s="5">
        <v>700</v>
      </c>
      <c r="F1631" s="1" t="s">
        <v>25</v>
      </c>
      <c r="G1631" s="44">
        <v>120</v>
      </c>
      <c r="H1631" s="191">
        <v>84000</v>
      </c>
      <c r="I1631" s="43"/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  <c r="U1631" s="41"/>
      <c r="V1631" s="56"/>
      <c r="W1631" s="56"/>
    </row>
    <row r="1632" spans="1:23" ht="22.5" customHeight="1">
      <c r="A1632" s="5">
        <v>1624</v>
      </c>
      <c r="B1632" s="2"/>
      <c r="C1632" s="2" t="s">
        <v>263</v>
      </c>
      <c r="D1632" s="1"/>
      <c r="E1632" s="5">
        <v>700</v>
      </c>
      <c r="F1632" s="1" t="s">
        <v>25</v>
      </c>
      <c r="G1632" s="44">
        <v>180</v>
      </c>
      <c r="H1632" s="191">
        <v>126000</v>
      </c>
      <c r="I1632" s="43"/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  <c r="V1632" s="56"/>
      <c r="W1632" s="56"/>
    </row>
    <row r="1633" spans="1:23" ht="28.5" customHeight="1">
      <c r="A1633" s="5">
        <v>1625</v>
      </c>
      <c r="B1633" s="3" t="s">
        <v>259</v>
      </c>
      <c r="C1633" s="3" t="s">
        <v>274</v>
      </c>
      <c r="D1633" s="26" t="s">
        <v>24</v>
      </c>
      <c r="E1633" s="26"/>
      <c r="F1633" s="26"/>
      <c r="G1633" s="3"/>
      <c r="H1633" s="192">
        <v>150000</v>
      </c>
      <c r="I1633" s="3" t="s">
        <v>28</v>
      </c>
      <c r="J1633" s="205"/>
      <c r="K1633" s="205"/>
      <c r="L1633" s="205"/>
      <c r="M1633" s="205"/>
      <c r="N1633" s="205"/>
      <c r="O1633" s="205"/>
      <c r="P1633" s="205"/>
      <c r="Q1633" s="205"/>
      <c r="R1633" s="205"/>
      <c r="S1633" s="205"/>
      <c r="T1633" s="205"/>
      <c r="U1633" s="205">
        <v>1</v>
      </c>
      <c r="V1633" s="58"/>
      <c r="W1633" s="58"/>
    </row>
    <row r="1634" spans="1:23" ht="22.5" customHeight="1">
      <c r="A1634" s="5">
        <v>1626</v>
      </c>
      <c r="B1634" s="2"/>
      <c r="C1634" s="2" t="s">
        <v>261</v>
      </c>
      <c r="D1634" s="1"/>
      <c r="E1634" s="5">
        <v>175</v>
      </c>
      <c r="F1634" s="1" t="s">
        <v>25</v>
      </c>
      <c r="G1634" s="44">
        <v>120</v>
      </c>
      <c r="H1634" s="191">
        <v>21000</v>
      </c>
      <c r="I1634" s="43"/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  <c r="U1634" s="41"/>
      <c r="V1634" s="56"/>
      <c r="W1634" s="56"/>
    </row>
    <row r="1635" spans="1:23" ht="22.5" customHeight="1">
      <c r="A1635" s="5">
        <v>1627</v>
      </c>
      <c r="B1635" s="2"/>
      <c r="C1635" s="2" t="s">
        <v>415</v>
      </c>
      <c r="D1635" s="1"/>
      <c r="E1635" s="5">
        <v>175</v>
      </c>
      <c r="F1635" s="1" t="s">
        <v>25</v>
      </c>
      <c r="G1635" s="44">
        <v>120</v>
      </c>
      <c r="H1635" s="191">
        <v>21000</v>
      </c>
      <c r="I1635" s="43"/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  <c r="U1635" s="41"/>
      <c r="V1635" s="56"/>
      <c r="W1635" s="56"/>
    </row>
    <row r="1636" spans="1:23" ht="22.5" customHeight="1">
      <c r="A1636" s="5">
        <v>1628</v>
      </c>
      <c r="B1636" s="2"/>
      <c r="C1636" s="2" t="s">
        <v>58</v>
      </c>
      <c r="D1636" s="1"/>
      <c r="E1636" s="5">
        <v>175</v>
      </c>
      <c r="F1636" s="1" t="s">
        <v>25</v>
      </c>
      <c r="G1636" s="44">
        <v>180</v>
      </c>
      <c r="H1636" s="191">
        <v>31500</v>
      </c>
      <c r="I1636" s="43"/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  <c r="U1636" s="41"/>
      <c r="V1636" s="56"/>
      <c r="W1636" s="56"/>
    </row>
    <row r="1637" spans="1:23" ht="22.5" customHeight="1">
      <c r="A1637" s="5">
        <v>1629</v>
      </c>
      <c r="B1637" s="2"/>
      <c r="C1637" s="2" t="s">
        <v>416</v>
      </c>
      <c r="D1637" s="1"/>
      <c r="E1637" s="5">
        <v>175</v>
      </c>
      <c r="F1637" s="1" t="s">
        <v>25</v>
      </c>
      <c r="G1637" s="44">
        <v>120</v>
      </c>
      <c r="H1637" s="191">
        <v>21000</v>
      </c>
      <c r="I1637" s="43"/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  <c r="U1637" s="41"/>
      <c r="V1637" s="56"/>
      <c r="W1637" s="56"/>
    </row>
    <row r="1638" spans="1:23" ht="22.5" customHeight="1">
      <c r="A1638" s="5">
        <v>1630</v>
      </c>
      <c r="B1638" s="2"/>
      <c r="C1638" s="2" t="s">
        <v>263</v>
      </c>
      <c r="D1638" s="1"/>
      <c r="E1638" s="5">
        <v>175</v>
      </c>
      <c r="F1638" s="1" t="s">
        <v>25</v>
      </c>
      <c r="G1638" s="44">
        <v>180</v>
      </c>
      <c r="H1638" s="191">
        <v>31500</v>
      </c>
      <c r="I1638" s="43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  <c r="V1638" s="56"/>
      <c r="W1638" s="56"/>
    </row>
    <row r="1639" spans="1:23" ht="22.5" customHeight="1">
      <c r="A1639" s="5">
        <v>1631</v>
      </c>
      <c r="B1639" s="2"/>
      <c r="C1639" s="2" t="s">
        <v>35</v>
      </c>
      <c r="D1639" s="1"/>
      <c r="E1639" s="5">
        <v>48</v>
      </c>
      <c r="F1639" s="1" t="s">
        <v>377</v>
      </c>
      <c r="G1639" s="44">
        <v>500</v>
      </c>
      <c r="H1639" s="191">
        <v>24000</v>
      </c>
      <c r="I1639" s="43"/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  <c r="U1639" s="41"/>
      <c r="V1639" s="56"/>
      <c r="W1639" s="56"/>
    </row>
    <row r="1640" spans="1:23" ht="22.5" customHeight="1">
      <c r="A1640" s="5">
        <v>1632</v>
      </c>
      <c r="B1640" s="3" t="s">
        <v>259</v>
      </c>
      <c r="C1640" s="3" t="s">
        <v>509</v>
      </c>
      <c r="D1640" s="26" t="s">
        <v>24</v>
      </c>
      <c r="E1640" s="26"/>
      <c r="F1640" s="26"/>
      <c r="G1640" s="3"/>
      <c r="H1640" s="192">
        <v>120000</v>
      </c>
      <c r="I1640" s="3" t="s">
        <v>28</v>
      </c>
      <c r="J1640" s="205"/>
      <c r="K1640" s="205">
        <v>1</v>
      </c>
      <c r="L1640" s="205"/>
      <c r="M1640" s="205"/>
      <c r="N1640" s="205">
        <v>1</v>
      </c>
      <c r="O1640" s="205"/>
      <c r="P1640" s="205"/>
      <c r="Q1640" s="205">
        <v>1</v>
      </c>
      <c r="R1640" s="205"/>
      <c r="S1640" s="205"/>
      <c r="T1640" s="205">
        <v>1</v>
      </c>
      <c r="U1640" s="205"/>
      <c r="V1640" s="58"/>
      <c r="W1640" s="58"/>
    </row>
    <row r="1641" spans="1:23" ht="22.5" customHeight="1">
      <c r="A1641" s="5">
        <v>1633</v>
      </c>
      <c r="B1641" s="2"/>
      <c r="C1641" s="2" t="s">
        <v>510</v>
      </c>
      <c r="D1641" s="1"/>
      <c r="E1641" s="5">
        <v>140</v>
      </c>
      <c r="F1641" s="1" t="s">
        <v>34</v>
      </c>
      <c r="G1641" s="44">
        <v>120</v>
      </c>
      <c r="H1641" s="191">
        <v>16800</v>
      </c>
      <c r="I1641" s="43"/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  <c r="U1641" s="41"/>
      <c r="V1641" s="56"/>
      <c r="W1641" s="56"/>
    </row>
    <row r="1642" spans="1:23" ht="22.5" customHeight="1">
      <c r="A1642" s="5">
        <v>1634</v>
      </c>
      <c r="B1642" s="2"/>
      <c r="C1642" s="2" t="s">
        <v>415</v>
      </c>
      <c r="D1642" s="1"/>
      <c r="E1642" s="5">
        <v>140</v>
      </c>
      <c r="F1642" s="1" t="s">
        <v>34</v>
      </c>
      <c r="G1642" s="44">
        <v>150</v>
      </c>
      <c r="H1642" s="191">
        <v>21000</v>
      </c>
      <c r="I1642" s="43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  <c r="U1642" s="41"/>
      <c r="V1642" s="56"/>
      <c r="W1642" s="56"/>
    </row>
    <row r="1643" spans="1:23" ht="22.5" customHeight="1">
      <c r="A1643" s="5">
        <v>1635</v>
      </c>
      <c r="B1643" s="2"/>
      <c r="C1643" s="2" t="s">
        <v>58</v>
      </c>
      <c r="D1643" s="1"/>
      <c r="E1643" s="5">
        <v>140</v>
      </c>
      <c r="F1643" s="1" t="s">
        <v>34</v>
      </c>
      <c r="G1643" s="44">
        <v>180</v>
      </c>
      <c r="H1643" s="191">
        <v>25200</v>
      </c>
      <c r="I1643" s="43"/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  <c r="U1643" s="41"/>
      <c r="V1643" s="56"/>
      <c r="W1643" s="56"/>
    </row>
    <row r="1644" spans="1:23" ht="22.5" customHeight="1">
      <c r="A1644" s="5">
        <v>1636</v>
      </c>
      <c r="B1644" s="2"/>
      <c r="C1644" s="2" t="s">
        <v>502</v>
      </c>
      <c r="D1644" s="1"/>
      <c r="E1644" s="5">
        <v>140</v>
      </c>
      <c r="F1644" s="1" t="s">
        <v>34</v>
      </c>
      <c r="G1644" s="44">
        <v>150</v>
      </c>
      <c r="H1644" s="191">
        <v>21000</v>
      </c>
      <c r="I1644" s="43"/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  <c r="U1644" s="41"/>
      <c r="V1644" s="56"/>
      <c r="W1644" s="56"/>
    </row>
    <row r="1645" spans="1:23" ht="22.5" customHeight="1">
      <c r="A1645" s="5">
        <v>1637</v>
      </c>
      <c r="B1645" s="2"/>
      <c r="C1645" s="2" t="s">
        <v>263</v>
      </c>
      <c r="D1645" s="1"/>
      <c r="E1645" s="5">
        <v>180</v>
      </c>
      <c r="F1645" s="1" t="s">
        <v>34</v>
      </c>
      <c r="G1645" s="44">
        <v>200</v>
      </c>
      <c r="H1645" s="191">
        <v>36000</v>
      </c>
      <c r="I1645" s="43"/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  <c r="U1645" s="41"/>
      <c r="V1645" s="56"/>
      <c r="W1645" s="56"/>
    </row>
    <row r="1646" spans="1:23" ht="22.5" customHeight="1">
      <c r="A1646" s="5">
        <v>1638</v>
      </c>
      <c r="B1646" s="3" t="s">
        <v>259</v>
      </c>
      <c r="C1646" s="3" t="s">
        <v>511</v>
      </c>
      <c r="D1646" s="26" t="s">
        <v>24</v>
      </c>
      <c r="E1646" s="26"/>
      <c r="F1646" s="26"/>
      <c r="G1646" s="3"/>
      <c r="H1646" s="192">
        <v>39500</v>
      </c>
      <c r="I1646" s="3" t="s">
        <v>28</v>
      </c>
      <c r="J1646" s="205"/>
      <c r="K1646" s="205">
        <v>1</v>
      </c>
      <c r="L1646" s="205"/>
      <c r="M1646" s="205"/>
      <c r="N1646" s="205">
        <v>1</v>
      </c>
      <c r="O1646" s="205"/>
      <c r="P1646" s="205"/>
      <c r="Q1646" s="205">
        <v>1</v>
      </c>
      <c r="R1646" s="205"/>
      <c r="S1646" s="205"/>
      <c r="T1646" s="205">
        <v>1</v>
      </c>
      <c r="U1646" s="205"/>
      <c r="V1646" s="58"/>
      <c r="W1646" s="58"/>
    </row>
    <row r="1647" spans="1:23" ht="22.5" customHeight="1">
      <c r="A1647" s="5">
        <v>1639</v>
      </c>
      <c r="B1647" s="2"/>
      <c r="C1647" s="2" t="s">
        <v>58</v>
      </c>
      <c r="D1647" s="1"/>
      <c r="E1647" s="5">
        <v>100</v>
      </c>
      <c r="F1647" s="1" t="s">
        <v>25</v>
      </c>
      <c r="G1647" s="44">
        <v>180</v>
      </c>
      <c r="H1647" s="191">
        <v>18000</v>
      </c>
      <c r="I1647" s="43"/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  <c r="U1647" s="41"/>
      <c r="V1647" s="56"/>
      <c r="W1647" s="56"/>
    </row>
    <row r="1648" spans="1:23" ht="22.5" customHeight="1">
      <c r="A1648" s="5">
        <v>1640</v>
      </c>
      <c r="B1648" s="2"/>
      <c r="C1648" s="2" t="s">
        <v>506</v>
      </c>
      <c r="D1648" s="1"/>
      <c r="E1648" s="5">
        <v>16</v>
      </c>
      <c r="F1648" s="1" t="s">
        <v>36</v>
      </c>
      <c r="G1648" s="44">
        <v>500</v>
      </c>
      <c r="H1648" s="191">
        <v>8000</v>
      </c>
      <c r="I1648" s="43"/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  <c r="V1648" s="56"/>
      <c r="W1648" s="56"/>
    </row>
    <row r="1649" spans="1:23" ht="22.5" customHeight="1">
      <c r="A1649" s="5">
        <v>1641</v>
      </c>
      <c r="B1649" s="2"/>
      <c r="C1649" s="2" t="s">
        <v>262</v>
      </c>
      <c r="D1649" s="1"/>
      <c r="E1649" s="5">
        <v>100</v>
      </c>
      <c r="F1649" s="1" t="s">
        <v>25</v>
      </c>
      <c r="G1649" s="44">
        <v>135</v>
      </c>
      <c r="H1649" s="191">
        <v>13500</v>
      </c>
      <c r="I1649" s="43"/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  <c r="U1649" s="41"/>
      <c r="V1649" s="56"/>
      <c r="W1649" s="56"/>
    </row>
    <row r="1650" spans="1:23" ht="22.5" customHeight="1">
      <c r="A1650" s="5">
        <v>1642</v>
      </c>
      <c r="B1650" s="3" t="s">
        <v>259</v>
      </c>
      <c r="C1650" s="3" t="s">
        <v>277</v>
      </c>
      <c r="D1650" s="26" t="s">
        <v>24</v>
      </c>
      <c r="E1650" s="26"/>
      <c r="F1650" s="26"/>
      <c r="G1650" s="3"/>
      <c r="H1650" s="192">
        <v>252000</v>
      </c>
      <c r="I1650" s="3" t="s">
        <v>28</v>
      </c>
      <c r="J1650" s="205">
        <v>1</v>
      </c>
      <c r="K1650" s="205">
        <v>1</v>
      </c>
      <c r="L1650" s="205">
        <v>1</v>
      </c>
      <c r="M1650" s="205">
        <v>1</v>
      </c>
      <c r="N1650" s="205">
        <v>1</v>
      </c>
      <c r="O1650" s="205">
        <v>1</v>
      </c>
      <c r="P1650" s="205">
        <v>1</v>
      </c>
      <c r="Q1650" s="205">
        <v>1</v>
      </c>
      <c r="R1650" s="205">
        <v>1</v>
      </c>
      <c r="S1650" s="205">
        <v>1</v>
      </c>
      <c r="T1650" s="205">
        <v>1</v>
      </c>
      <c r="U1650" s="205">
        <v>1</v>
      </c>
      <c r="V1650" s="58"/>
      <c r="W1650" s="58"/>
    </row>
    <row r="1651" spans="1:23" ht="22.5" customHeight="1">
      <c r="A1651" s="5">
        <v>1643</v>
      </c>
      <c r="B1651" s="2"/>
      <c r="C1651" s="2" t="s">
        <v>415</v>
      </c>
      <c r="D1651" s="1"/>
      <c r="E1651" s="5">
        <v>2100</v>
      </c>
      <c r="F1651" s="1" t="s">
        <v>25</v>
      </c>
      <c r="G1651" s="44">
        <v>120</v>
      </c>
      <c r="H1651" s="191">
        <v>252000</v>
      </c>
      <c r="I1651" s="43"/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  <c r="U1651" s="41"/>
      <c r="V1651" s="56"/>
      <c r="W1651" s="56"/>
    </row>
    <row r="1652" spans="1:23" ht="22.5" customHeight="1">
      <c r="A1652" s="5">
        <v>1644</v>
      </c>
      <c r="B1652" s="3" t="s">
        <v>259</v>
      </c>
      <c r="C1652" s="3" t="s">
        <v>282</v>
      </c>
      <c r="D1652" s="26" t="s">
        <v>24</v>
      </c>
      <c r="E1652" s="26"/>
      <c r="F1652" s="26"/>
      <c r="G1652" s="3"/>
      <c r="H1652" s="192">
        <v>30000</v>
      </c>
      <c r="I1652" s="3" t="s">
        <v>28</v>
      </c>
      <c r="J1652" s="205"/>
      <c r="K1652" s="205"/>
      <c r="L1652" s="205">
        <v>1</v>
      </c>
      <c r="M1652" s="205"/>
      <c r="N1652" s="205"/>
      <c r="O1652" s="205"/>
      <c r="P1652" s="205"/>
      <c r="Q1652" s="205"/>
      <c r="R1652" s="205"/>
      <c r="S1652" s="205"/>
      <c r="T1652" s="205"/>
      <c r="U1652" s="205"/>
      <c r="V1652" s="58"/>
      <c r="W1652" s="58"/>
    </row>
    <row r="1653" spans="1:23" ht="22.5" customHeight="1">
      <c r="A1653" s="5">
        <v>1645</v>
      </c>
      <c r="B1653" s="2"/>
      <c r="C1653" s="2" t="s">
        <v>261</v>
      </c>
      <c r="D1653" s="1"/>
      <c r="E1653" s="5">
        <v>32</v>
      </c>
      <c r="F1653" s="1" t="s">
        <v>34</v>
      </c>
      <c r="G1653" s="44">
        <v>180</v>
      </c>
      <c r="H1653" s="191">
        <v>5760</v>
      </c>
      <c r="I1653" s="43"/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  <c r="U1653" s="41"/>
      <c r="V1653" s="56"/>
      <c r="W1653" s="56"/>
    </row>
    <row r="1654" spans="1:23" ht="22.5" customHeight="1">
      <c r="A1654" s="5">
        <v>1646</v>
      </c>
      <c r="B1654" s="2"/>
      <c r="C1654" s="2" t="s">
        <v>482</v>
      </c>
      <c r="D1654" s="1"/>
      <c r="E1654" s="5">
        <v>41</v>
      </c>
      <c r="F1654" s="1" t="s">
        <v>36</v>
      </c>
      <c r="G1654" s="44">
        <v>120</v>
      </c>
      <c r="H1654" s="191">
        <v>4920</v>
      </c>
      <c r="I1654" s="43"/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  <c r="U1654" s="41"/>
      <c r="V1654" s="56"/>
      <c r="W1654" s="56"/>
    </row>
    <row r="1655" spans="1:23" ht="22.5" customHeight="1">
      <c r="A1655" s="5">
        <v>1647</v>
      </c>
      <c r="B1655" s="2"/>
      <c r="C1655" s="2" t="s">
        <v>58</v>
      </c>
      <c r="D1655" s="1"/>
      <c r="E1655" s="5">
        <v>40</v>
      </c>
      <c r="F1655" s="1" t="s">
        <v>34</v>
      </c>
      <c r="G1655" s="44">
        <v>180</v>
      </c>
      <c r="H1655" s="191">
        <v>7200</v>
      </c>
      <c r="I1655" s="43"/>
      <c r="J1655" s="41"/>
      <c r="K1655" s="41"/>
      <c r="L1655" s="41"/>
      <c r="M1655" s="41"/>
      <c r="N1655" s="41"/>
      <c r="O1655" s="41"/>
      <c r="P1655" s="41"/>
      <c r="Q1655" s="41"/>
      <c r="R1655" s="41"/>
      <c r="S1655" s="41"/>
      <c r="T1655" s="41"/>
      <c r="U1655" s="41"/>
      <c r="V1655" s="56"/>
      <c r="W1655" s="56"/>
    </row>
    <row r="1656" spans="1:23" ht="22.5" customHeight="1">
      <c r="A1656" s="5">
        <v>1648</v>
      </c>
      <c r="B1656" s="2"/>
      <c r="C1656" s="2" t="s">
        <v>483</v>
      </c>
      <c r="D1656" s="1"/>
      <c r="E1656" s="5">
        <v>41</v>
      </c>
      <c r="F1656" s="1" t="s">
        <v>34</v>
      </c>
      <c r="G1656" s="44">
        <v>120</v>
      </c>
      <c r="H1656" s="191">
        <v>4920</v>
      </c>
      <c r="I1656" s="43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  <c r="U1656" s="41"/>
      <c r="V1656" s="56"/>
      <c r="W1656" s="56"/>
    </row>
    <row r="1657" spans="1:23" ht="22.5" customHeight="1">
      <c r="A1657" s="5">
        <v>1649</v>
      </c>
      <c r="B1657" s="2"/>
      <c r="C1657" s="2" t="s">
        <v>263</v>
      </c>
      <c r="D1657" s="1"/>
      <c r="E1657" s="5">
        <v>40</v>
      </c>
      <c r="F1657" s="1" t="s">
        <v>34</v>
      </c>
      <c r="G1657" s="44">
        <v>180</v>
      </c>
      <c r="H1657" s="191">
        <v>7200</v>
      </c>
      <c r="I1657" s="43"/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  <c r="U1657" s="41"/>
      <c r="V1657" s="56"/>
      <c r="W1657" s="56"/>
    </row>
    <row r="1658" spans="1:23" ht="27" customHeight="1">
      <c r="A1658" s="5">
        <v>1650</v>
      </c>
      <c r="B1658" s="3" t="s">
        <v>259</v>
      </c>
      <c r="C1658" s="3" t="s">
        <v>287</v>
      </c>
      <c r="D1658" s="26" t="s">
        <v>24</v>
      </c>
      <c r="E1658" s="26"/>
      <c r="F1658" s="26"/>
      <c r="G1658" s="3"/>
      <c r="H1658" s="192">
        <v>14000</v>
      </c>
      <c r="I1658" s="3" t="s">
        <v>28</v>
      </c>
      <c r="J1658" s="205"/>
      <c r="K1658" s="205"/>
      <c r="L1658" s="205"/>
      <c r="M1658" s="205"/>
      <c r="N1658" s="205">
        <v>1</v>
      </c>
      <c r="O1658" s="205"/>
      <c r="P1658" s="205"/>
      <c r="Q1658" s="205"/>
      <c r="R1658" s="205"/>
      <c r="S1658" s="205">
        <v>1</v>
      </c>
      <c r="T1658" s="205"/>
      <c r="U1658" s="205"/>
      <c r="V1658" s="58"/>
      <c r="W1658" s="58"/>
    </row>
    <row r="1659" spans="1:23" ht="22.5" customHeight="1">
      <c r="A1659" s="5">
        <v>1651</v>
      </c>
      <c r="B1659" s="2"/>
      <c r="C1659" s="2" t="s">
        <v>262</v>
      </c>
      <c r="D1659" s="1"/>
      <c r="E1659" s="5">
        <v>30</v>
      </c>
      <c r="F1659" s="1" t="s">
        <v>25</v>
      </c>
      <c r="G1659" s="44">
        <v>120</v>
      </c>
      <c r="H1659" s="191">
        <v>3600</v>
      </c>
      <c r="I1659" s="43"/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  <c r="U1659" s="41"/>
      <c r="V1659" s="56"/>
      <c r="W1659" s="56"/>
    </row>
    <row r="1660" spans="1:23" ht="22.5" customHeight="1">
      <c r="A1660" s="5">
        <v>1652</v>
      </c>
      <c r="B1660" s="2"/>
      <c r="C1660" s="2" t="s">
        <v>58</v>
      </c>
      <c r="D1660" s="1"/>
      <c r="E1660" s="5">
        <v>30</v>
      </c>
      <c r="F1660" s="1" t="s">
        <v>25</v>
      </c>
      <c r="G1660" s="44">
        <v>180</v>
      </c>
      <c r="H1660" s="191">
        <v>5400</v>
      </c>
      <c r="I1660" s="43"/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  <c r="U1660" s="41"/>
      <c r="V1660" s="56"/>
      <c r="W1660" s="56"/>
    </row>
    <row r="1661" spans="1:23" ht="22.5" customHeight="1">
      <c r="A1661" s="5">
        <v>1653</v>
      </c>
      <c r="B1661" s="2"/>
      <c r="C1661" s="2" t="s">
        <v>62</v>
      </c>
      <c r="D1661" s="1"/>
      <c r="E1661" s="5">
        <v>2</v>
      </c>
      <c r="F1661" s="1" t="s">
        <v>36</v>
      </c>
      <c r="G1661" s="44">
        <v>500</v>
      </c>
      <c r="H1661" s="191">
        <v>1000</v>
      </c>
      <c r="I1661" s="43"/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  <c r="U1661" s="41"/>
      <c r="V1661" s="56"/>
      <c r="W1661" s="56"/>
    </row>
    <row r="1662" spans="1:23" ht="22.5" customHeight="1">
      <c r="A1662" s="5">
        <v>1654</v>
      </c>
      <c r="B1662" s="2"/>
      <c r="C1662" s="2" t="s">
        <v>40</v>
      </c>
      <c r="D1662" s="1"/>
      <c r="E1662" s="5">
        <v>8</v>
      </c>
      <c r="F1662" s="1" t="s">
        <v>30</v>
      </c>
      <c r="G1662" s="44">
        <v>60</v>
      </c>
      <c r="H1662" s="191">
        <v>480</v>
      </c>
      <c r="I1662" s="43"/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  <c r="U1662" s="41"/>
      <c r="V1662" s="56"/>
      <c r="W1662" s="56"/>
    </row>
    <row r="1663" spans="1:23" ht="22.5" customHeight="1">
      <c r="A1663" s="5">
        <v>1655</v>
      </c>
      <c r="B1663" s="2"/>
      <c r="C1663" s="2" t="s">
        <v>37</v>
      </c>
      <c r="D1663" s="1"/>
      <c r="E1663" s="5">
        <v>8</v>
      </c>
      <c r="F1663" s="1" t="s">
        <v>34</v>
      </c>
      <c r="G1663" s="44">
        <v>50</v>
      </c>
      <c r="H1663" s="191">
        <v>400</v>
      </c>
      <c r="I1663" s="43"/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  <c r="U1663" s="41"/>
      <c r="V1663" s="56"/>
      <c r="W1663" s="56"/>
    </row>
    <row r="1664" spans="1:23" ht="22.5" customHeight="1">
      <c r="A1664" s="5">
        <v>1656</v>
      </c>
      <c r="B1664" s="2"/>
      <c r="C1664" s="2" t="s">
        <v>39</v>
      </c>
      <c r="D1664" s="1"/>
      <c r="E1664" s="5">
        <v>2</v>
      </c>
      <c r="F1664" s="1" t="s">
        <v>34</v>
      </c>
      <c r="G1664" s="44">
        <v>100</v>
      </c>
      <c r="H1664" s="191">
        <v>200</v>
      </c>
      <c r="I1664" s="43"/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  <c r="U1664" s="41"/>
      <c r="V1664" s="56"/>
      <c r="W1664" s="56"/>
    </row>
    <row r="1665" spans="1:23" ht="22.5" customHeight="1">
      <c r="A1665" s="5">
        <v>1657</v>
      </c>
      <c r="B1665" s="2"/>
      <c r="C1665" s="2" t="s">
        <v>392</v>
      </c>
      <c r="D1665" s="1"/>
      <c r="E1665" s="5">
        <v>6</v>
      </c>
      <c r="F1665" s="1" t="s">
        <v>34</v>
      </c>
      <c r="G1665" s="44">
        <v>175</v>
      </c>
      <c r="H1665" s="191">
        <v>1050</v>
      </c>
      <c r="I1665" s="43"/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  <c r="U1665" s="41"/>
      <c r="V1665" s="56"/>
      <c r="W1665" s="56"/>
    </row>
    <row r="1666" spans="1:23" ht="22.5" customHeight="1">
      <c r="A1666" s="5">
        <v>1658</v>
      </c>
      <c r="B1666" s="2"/>
      <c r="C1666" s="2" t="s">
        <v>385</v>
      </c>
      <c r="D1666" s="1"/>
      <c r="E1666" s="5">
        <v>2</v>
      </c>
      <c r="F1666" s="1" t="s">
        <v>34</v>
      </c>
      <c r="G1666" s="44">
        <v>500</v>
      </c>
      <c r="H1666" s="191">
        <v>1000</v>
      </c>
      <c r="I1666" s="43"/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  <c r="U1666" s="41"/>
      <c r="V1666" s="56"/>
      <c r="W1666" s="56"/>
    </row>
    <row r="1667" spans="1:23" ht="22.5" customHeight="1">
      <c r="A1667" s="5">
        <v>1659</v>
      </c>
      <c r="B1667" s="2"/>
      <c r="C1667" s="2" t="s">
        <v>386</v>
      </c>
      <c r="D1667" s="1"/>
      <c r="E1667" s="5">
        <v>2</v>
      </c>
      <c r="F1667" s="1" t="s">
        <v>43</v>
      </c>
      <c r="G1667" s="44">
        <v>245</v>
      </c>
      <c r="H1667" s="191">
        <v>490</v>
      </c>
      <c r="I1667" s="43"/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  <c r="U1667" s="41"/>
      <c r="V1667" s="56"/>
      <c r="W1667" s="56"/>
    </row>
    <row r="1668" spans="1:23" ht="22.5" customHeight="1">
      <c r="A1668" s="5">
        <v>1660</v>
      </c>
      <c r="B1668" s="2"/>
      <c r="C1668" s="2" t="s">
        <v>72</v>
      </c>
      <c r="D1668" s="1"/>
      <c r="E1668" s="5">
        <v>2</v>
      </c>
      <c r="F1668" s="1" t="s">
        <v>73</v>
      </c>
      <c r="G1668" s="44">
        <v>150</v>
      </c>
      <c r="H1668" s="191">
        <v>300</v>
      </c>
      <c r="I1668" s="43"/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  <c r="U1668" s="41"/>
      <c r="V1668" s="56"/>
      <c r="W1668" s="56"/>
    </row>
    <row r="1669" spans="1:23" ht="22.5" customHeight="1">
      <c r="A1669" s="5">
        <v>1661</v>
      </c>
      <c r="B1669" s="2"/>
      <c r="C1669" s="2" t="s">
        <v>44</v>
      </c>
      <c r="D1669" s="1"/>
      <c r="E1669" s="5">
        <v>2</v>
      </c>
      <c r="F1669" s="1" t="s">
        <v>34</v>
      </c>
      <c r="G1669" s="44">
        <v>40</v>
      </c>
      <c r="H1669" s="191">
        <v>80</v>
      </c>
      <c r="I1669" s="43"/>
      <c r="J1669" s="41"/>
      <c r="K1669" s="41"/>
      <c r="L1669" s="41"/>
      <c r="M1669" s="41"/>
      <c r="N1669" s="41"/>
      <c r="O1669" s="41"/>
      <c r="P1669" s="41"/>
      <c r="Q1669" s="41"/>
      <c r="R1669" s="41"/>
      <c r="S1669" s="41"/>
      <c r="T1669" s="41"/>
      <c r="U1669" s="41"/>
      <c r="V1669" s="56"/>
      <c r="W1669" s="56"/>
    </row>
    <row r="1670" spans="1:23" ht="28.5" customHeight="1">
      <c r="A1670" s="5">
        <v>1662</v>
      </c>
      <c r="B1670" s="3" t="s">
        <v>259</v>
      </c>
      <c r="C1670" s="3" t="s">
        <v>512</v>
      </c>
      <c r="D1670" s="26" t="s">
        <v>24</v>
      </c>
      <c r="E1670" s="26"/>
      <c r="F1670" s="26"/>
      <c r="G1670" s="3"/>
      <c r="H1670" s="192">
        <v>126000</v>
      </c>
      <c r="I1670" s="3" t="s">
        <v>28</v>
      </c>
      <c r="J1670" s="205"/>
      <c r="K1670" s="205"/>
      <c r="L1670" s="205"/>
      <c r="M1670" s="205"/>
      <c r="N1670" s="205"/>
      <c r="O1670" s="205"/>
      <c r="P1670" s="205"/>
      <c r="Q1670" s="205"/>
      <c r="R1670" s="205">
        <v>1</v>
      </c>
      <c r="S1670" s="205"/>
      <c r="T1670" s="205"/>
      <c r="U1670" s="205"/>
      <c r="V1670" s="58"/>
      <c r="W1670" s="58"/>
    </row>
    <row r="1671" spans="1:23" ht="22.5" customHeight="1">
      <c r="A1671" s="5">
        <v>1663</v>
      </c>
      <c r="B1671" s="2"/>
      <c r="C1671" s="2" t="s">
        <v>261</v>
      </c>
      <c r="D1671" s="1"/>
      <c r="E1671" s="5">
        <v>175</v>
      </c>
      <c r="F1671" s="1" t="s">
        <v>25</v>
      </c>
      <c r="G1671" s="44">
        <v>120</v>
      </c>
      <c r="H1671" s="191">
        <v>21000</v>
      </c>
      <c r="I1671" s="43"/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  <c r="U1671" s="41"/>
      <c r="V1671" s="56"/>
      <c r="W1671" s="56"/>
    </row>
    <row r="1672" spans="1:23" ht="22.5" customHeight="1">
      <c r="A1672" s="5">
        <v>1664</v>
      </c>
      <c r="B1672" s="2"/>
      <c r="C1672" s="2" t="s">
        <v>415</v>
      </c>
      <c r="D1672" s="1"/>
      <c r="E1672" s="5">
        <v>175</v>
      </c>
      <c r="F1672" s="1" t="s">
        <v>25</v>
      </c>
      <c r="G1672" s="44">
        <v>120</v>
      </c>
      <c r="H1672" s="191">
        <v>21000</v>
      </c>
      <c r="I1672" s="43"/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  <c r="U1672" s="41"/>
      <c r="V1672" s="56"/>
      <c r="W1672" s="56"/>
    </row>
    <row r="1673" spans="1:23" ht="22.5" customHeight="1">
      <c r="A1673" s="5">
        <v>1665</v>
      </c>
      <c r="B1673" s="2"/>
      <c r="C1673" s="2" t="s">
        <v>58</v>
      </c>
      <c r="D1673" s="1"/>
      <c r="E1673" s="5">
        <v>175</v>
      </c>
      <c r="F1673" s="1" t="s">
        <v>25</v>
      </c>
      <c r="G1673" s="44">
        <v>180</v>
      </c>
      <c r="H1673" s="191">
        <v>31500</v>
      </c>
      <c r="I1673" s="43"/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  <c r="U1673" s="41"/>
      <c r="V1673" s="56"/>
      <c r="W1673" s="56"/>
    </row>
    <row r="1674" spans="1:23" ht="22.5" customHeight="1">
      <c r="A1674" s="5">
        <v>1666</v>
      </c>
      <c r="B1674" s="2"/>
      <c r="C1674" s="2" t="s">
        <v>416</v>
      </c>
      <c r="D1674" s="1"/>
      <c r="E1674" s="5">
        <v>175</v>
      </c>
      <c r="F1674" s="1" t="s">
        <v>25</v>
      </c>
      <c r="G1674" s="44">
        <v>120</v>
      </c>
      <c r="H1674" s="191">
        <v>21000</v>
      </c>
      <c r="I1674" s="43"/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  <c r="U1674" s="41"/>
      <c r="V1674" s="56"/>
      <c r="W1674" s="56"/>
    </row>
    <row r="1675" spans="1:23" ht="22.5" customHeight="1">
      <c r="A1675" s="5">
        <v>1667</v>
      </c>
      <c r="B1675" s="2"/>
      <c r="C1675" s="2" t="s">
        <v>263</v>
      </c>
      <c r="D1675" s="1"/>
      <c r="E1675" s="5">
        <v>175</v>
      </c>
      <c r="F1675" s="1" t="s">
        <v>25</v>
      </c>
      <c r="G1675" s="44">
        <v>180</v>
      </c>
      <c r="H1675" s="191">
        <v>31500</v>
      </c>
      <c r="I1675" s="43"/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  <c r="U1675" s="41"/>
      <c r="V1675" s="56"/>
      <c r="W1675" s="56"/>
    </row>
    <row r="1676" spans="1:23" ht="28.5" customHeight="1">
      <c r="A1676" s="5">
        <v>1668</v>
      </c>
      <c r="B1676" s="3" t="s">
        <v>259</v>
      </c>
      <c r="C1676" s="3" t="s">
        <v>491</v>
      </c>
      <c r="D1676" s="26" t="s">
        <v>24</v>
      </c>
      <c r="E1676" s="26"/>
      <c r="F1676" s="26"/>
      <c r="G1676" s="3"/>
      <c r="H1676" s="192">
        <v>10000</v>
      </c>
      <c r="I1676" s="3" t="s">
        <v>28</v>
      </c>
      <c r="J1676" s="205"/>
      <c r="K1676" s="205"/>
      <c r="L1676" s="205"/>
      <c r="M1676" s="205"/>
      <c r="N1676" s="205"/>
      <c r="O1676" s="205"/>
      <c r="P1676" s="205">
        <v>1</v>
      </c>
      <c r="Q1676" s="205"/>
      <c r="R1676" s="205"/>
      <c r="S1676" s="205"/>
      <c r="T1676" s="205"/>
      <c r="U1676" s="205"/>
      <c r="V1676" s="58"/>
      <c r="W1676" s="58"/>
    </row>
    <row r="1677" spans="1:23" ht="22.5" customHeight="1">
      <c r="A1677" s="5">
        <v>1669</v>
      </c>
      <c r="B1677" s="2"/>
      <c r="C1677" s="2" t="s">
        <v>266</v>
      </c>
      <c r="D1677" s="1"/>
      <c r="E1677" s="5">
        <v>15</v>
      </c>
      <c r="F1677" s="1" t="s">
        <v>25</v>
      </c>
      <c r="G1677" s="44">
        <v>150</v>
      </c>
      <c r="H1677" s="191">
        <v>2250</v>
      </c>
      <c r="I1677" s="43"/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  <c r="U1677" s="41"/>
      <c r="V1677" s="56"/>
      <c r="W1677" s="56"/>
    </row>
    <row r="1678" spans="1:23" ht="22.5" customHeight="1">
      <c r="A1678" s="5">
        <v>1670</v>
      </c>
      <c r="B1678" s="2"/>
      <c r="C1678" s="2" t="s">
        <v>58</v>
      </c>
      <c r="D1678" s="1"/>
      <c r="E1678" s="5">
        <v>15</v>
      </c>
      <c r="F1678" s="1" t="s">
        <v>25</v>
      </c>
      <c r="G1678" s="44">
        <v>250</v>
      </c>
      <c r="H1678" s="191">
        <v>3750</v>
      </c>
      <c r="I1678" s="43"/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  <c r="U1678" s="41"/>
      <c r="V1678" s="56"/>
      <c r="W1678" s="56"/>
    </row>
    <row r="1679" spans="1:23" ht="22.5" customHeight="1">
      <c r="A1679" s="5">
        <v>1671</v>
      </c>
      <c r="B1679" s="2"/>
      <c r="C1679" s="2" t="s">
        <v>62</v>
      </c>
      <c r="D1679" s="1"/>
      <c r="E1679" s="5">
        <v>7</v>
      </c>
      <c r="F1679" s="1" t="s">
        <v>36</v>
      </c>
      <c r="G1679" s="44">
        <v>500</v>
      </c>
      <c r="H1679" s="191">
        <v>3500</v>
      </c>
      <c r="I1679" s="43"/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  <c r="U1679" s="41"/>
      <c r="V1679" s="56"/>
      <c r="W1679" s="56"/>
    </row>
    <row r="1680" spans="1:23" ht="22.5" customHeight="1">
      <c r="A1680" s="5">
        <v>1672</v>
      </c>
      <c r="B1680" s="2"/>
      <c r="C1680" s="2" t="s">
        <v>47</v>
      </c>
      <c r="D1680" s="1"/>
      <c r="E1680" s="5">
        <v>5</v>
      </c>
      <c r="F1680" s="1" t="s">
        <v>34</v>
      </c>
      <c r="G1680" s="44">
        <v>100</v>
      </c>
      <c r="H1680" s="191">
        <v>500</v>
      </c>
      <c r="I1680" s="43"/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  <c r="U1680" s="41"/>
      <c r="V1680" s="56"/>
      <c r="W1680" s="56"/>
    </row>
    <row r="1681" spans="1:23" ht="34.5" customHeight="1">
      <c r="A1681" s="5">
        <v>1673</v>
      </c>
      <c r="B1681" s="3" t="s">
        <v>259</v>
      </c>
      <c r="C1681" s="3" t="s">
        <v>481</v>
      </c>
      <c r="D1681" s="26" t="s">
        <v>24</v>
      </c>
      <c r="E1681" s="26"/>
      <c r="F1681" s="26"/>
      <c r="G1681" s="3"/>
      <c r="H1681" s="192">
        <v>20000</v>
      </c>
      <c r="I1681" s="3" t="s">
        <v>28</v>
      </c>
      <c r="J1681" s="205"/>
      <c r="K1681" s="205">
        <v>1</v>
      </c>
      <c r="L1681" s="205"/>
      <c r="M1681" s="205"/>
      <c r="N1681" s="205">
        <v>1</v>
      </c>
      <c r="O1681" s="205"/>
      <c r="P1681" s="205"/>
      <c r="Q1681" s="205">
        <v>1</v>
      </c>
      <c r="R1681" s="205"/>
      <c r="S1681" s="205"/>
      <c r="T1681" s="205">
        <v>1</v>
      </c>
      <c r="U1681" s="205"/>
      <c r="V1681" s="58"/>
      <c r="W1681" s="58"/>
    </row>
    <row r="1682" spans="1:23" ht="22.5" customHeight="1">
      <c r="A1682" s="5">
        <v>1674</v>
      </c>
      <c r="B1682" s="2"/>
      <c r="C1682" s="2" t="s">
        <v>261</v>
      </c>
      <c r="D1682" s="1"/>
      <c r="E1682" s="5">
        <v>24</v>
      </c>
      <c r="F1682" s="1" t="s">
        <v>25</v>
      </c>
      <c r="G1682" s="44">
        <v>180</v>
      </c>
      <c r="H1682" s="191">
        <v>4320</v>
      </c>
      <c r="I1682" s="43"/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  <c r="U1682" s="41"/>
      <c r="V1682" s="56"/>
      <c r="W1682" s="56"/>
    </row>
    <row r="1683" spans="1:23" ht="22.5" customHeight="1">
      <c r="A1683" s="5">
        <v>1675</v>
      </c>
      <c r="B1683" s="2"/>
      <c r="C1683" s="2" t="s">
        <v>482</v>
      </c>
      <c r="D1683" s="1"/>
      <c r="E1683" s="5">
        <v>24</v>
      </c>
      <c r="F1683" s="1" t="s">
        <v>25</v>
      </c>
      <c r="G1683" s="44">
        <v>120</v>
      </c>
      <c r="H1683" s="191">
        <v>2880</v>
      </c>
      <c r="I1683" s="43"/>
      <c r="J1683" s="41"/>
      <c r="K1683" s="41"/>
      <c r="L1683" s="41"/>
      <c r="M1683" s="41"/>
      <c r="N1683" s="41"/>
      <c r="O1683" s="41"/>
      <c r="P1683" s="41"/>
      <c r="Q1683" s="41"/>
      <c r="R1683" s="41"/>
      <c r="S1683" s="41"/>
      <c r="T1683" s="41"/>
      <c r="U1683" s="41"/>
      <c r="V1683" s="56"/>
      <c r="W1683" s="56"/>
    </row>
    <row r="1684" spans="1:23" ht="22.5" customHeight="1">
      <c r="A1684" s="5">
        <v>1676</v>
      </c>
      <c r="B1684" s="2"/>
      <c r="C1684" s="2" t="s">
        <v>58</v>
      </c>
      <c r="D1684" s="1"/>
      <c r="E1684" s="5">
        <v>24</v>
      </c>
      <c r="F1684" s="1" t="s">
        <v>25</v>
      </c>
      <c r="G1684" s="44">
        <v>180</v>
      </c>
      <c r="H1684" s="191">
        <v>4320</v>
      </c>
      <c r="I1684" s="43"/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  <c r="U1684" s="41"/>
      <c r="V1684" s="56"/>
      <c r="W1684" s="56"/>
    </row>
    <row r="1685" spans="1:23" ht="22.5" customHeight="1">
      <c r="A1685" s="5">
        <v>1677</v>
      </c>
      <c r="B1685" s="2"/>
      <c r="C1685" s="2" t="s">
        <v>483</v>
      </c>
      <c r="D1685" s="1"/>
      <c r="E1685" s="5">
        <v>24</v>
      </c>
      <c r="F1685" s="1" t="s">
        <v>25</v>
      </c>
      <c r="G1685" s="44">
        <v>120</v>
      </c>
      <c r="H1685" s="191">
        <v>2880</v>
      </c>
      <c r="I1685" s="43"/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  <c r="U1685" s="41"/>
      <c r="V1685" s="56"/>
      <c r="W1685" s="56"/>
    </row>
    <row r="1686" spans="1:23" ht="22.5" customHeight="1">
      <c r="A1686" s="5">
        <v>1678</v>
      </c>
      <c r="B1686" s="2"/>
      <c r="C1686" s="2" t="s">
        <v>263</v>
      </c>
      <c r="D1686" s="1"/>
      <c r="E1686" s="5">
        <v>20</v>
      </c>
      <c r="F1686" s="1" t="s">
        <v>25</v>
      </c>
      <c r="G1686" s="44">
        <v>180</v>
      </c>
      <c r="H1686" s="191">
        <v>3600</v>
      </c>
      <c r="I1686" s="43"/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  <c r="U1686" s="41"/>
      <c r="V1686" s="56"/>
      <c r="W1686" s="56"/>
    </row>
    <row r="1687" spans="1:23" ht="22.5" customHeight="1">
      <c r="A1687" s="5">
        <v>1679</v>
      </c>
      <c r="B1687" s="2"/>
      <c r="C1687" s="2" t="s">
        <v>35</v>
      </c>
      <c r="D1687" s="1"/>
      <c r="E1687" s="5">
        <v>4</v>
      </c>
      <c r="F1687" s="1" t="s">
        <v>36</v>
      </c>
      <c r="G1687" s="44">
        <v>500</v>
      </c>
      <c r="H1687" s="191">
        <v>2000</v>
      </c>
      <c r="I1687" s="43"/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  <c r="U1687" s="41"/>
      <c r="V1687" s="56"/>
      <c r="W1687" s="56"/>
    </row>
    <row r="1688" spans="1:23" ht="37.5" customHeight="1">
      <c r="A1688" s="5">
        <v>1680</v>
      </c>
      <c r="B1688" s="3" t="s">
        <v>259</v>
      </c>
      <c r="C1688" s="3" t="s">
        <v>513</v>
      </c>
      <c r="D1688" s="26" t="s">
        <v>24</v>
      </c>
      <c r="E1688" s="26"/>
      <c r="F1688" s="26"/>
      <c r="G1688" s="3"/>
      <c r="H1688" s="192">
        <v>40000</v>
      </c>
      <c r="I1688" s="3" t="s">
        <v>28</v>
      </c>
      <c r="J1688" s="205"/>
      <c r="K1688" s="205">
        <v>1</v>
      </c>
      <c r="L1688" s="205"/>
      <c r="M1688" s="205"/>
      <c r="N1688" s="205"/>
      <c r="O1688" s="205"/>
      <c r="P1688" s="205"/>
      <c r="Q1688" s="205"/>
      <c r="R1688" s="205"/>
      <c r="S1688" s="205"/>
      <c r="T1688" s="205"/>
      <c r="U1688" s="205"/>
      <c r="V1688" s="58"/>
      <c r="W1688" s="58"/>
    </row>
    <row r="1689" spans="1:23" ht="22.5" customHeight="1">
      <c r="A1689" s="5">
        <v>1681</v>
      </c>
      <c r="B1689" s="2"/>
      <c r="C1689" s="2" t="s">
        <v>261</v>
      </c>
      <c r="D1689" s="1"/>
      <c r="E1689" s="5">
        <v>50</v>
      </c>
      <c r="F1689" s="1" t="s">
        <v>25</v>
      </c>
      <c r="G1689" s="44">
        <v>180</v>
      </c>
      <c r="H1689" s="191">
        <v>9000</v>
      </c>
      <c r="I1689" s="43"/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  <c r="U1689" s="41"/>
      <c r="V1689" s="56"/>
      <c r="W1689" s="56"/>
    </row>
    <row r="1690" spans="1:23" ht="22.5" customHeight="1">
      <c r="A1690" s="5">
        <v>1682</v>
      </c>
      <c r="B1690" s="2"/>
      <c r="C1690" s="2" t="s">
        <v>482</v>
      </c>
      <c r="D1690" s="1"/>
      <c r="E1690" s="5">
        <v>50</v>
      </c>
      <c r="F1690" s="1" t="s">
        <v>25</v>
      </c>
      <c r="G1690" s="44">
        <v>120</v>
      </c>
      <c r="H1690" s="191">
        <v>6000</v>
      </c>
      <c r="I1690" s="43"/>
      <c r="J1690" s="41"/>
      <c r="K1690" s="41"/>
      <c r="L1690" s="41"/>
      <c r="M1690" s="41"/>
      <c r="N1690" s="41"/>
      <c r="O1690" s="41"/>
      <c r="P1690" s="41"/>
      <c r="Q1690" s="41"/>
      <c r="R1690" s="41"/>
      <c r="S1690" s="41"/>
      <c r="T1690" s="41"/>
      <c r="U1690" s="41"/>
      <c r="V1690" s="56"/>
      <c r="W1690" s="56"/>
    </row>
    <row r="1691" spans="1:23" ht="22.5" customHeight="1">
      <c r="A1691" s="5">
        <v>1683</v>
      </c>
      <c r="B1691" s="2"/>
      <c r="C1691" s="2" t="s">
        <v>58</v>
      </c>
      <c r="D1691" s="1"/>
      <c r="E1691" s="5">
        <v>50</v>
      </c>
      <c r="F1691" s="1" t="s">
        <v>25</v>
      </c>
      <c r="G1691" s="44">
        <v>180</v>
      </c>
      <c r="H1691" s="191">
        <v>9000</v>
      </c>
      <c r="I1691" s="43"/>
      <c r="J1691" s="41"/>
      <c r="K1691" s="41"/>
      <c r="L1691" s="41"/>
      <c r="M1691" s="41"/>
      <c r="N1691" s="41"/>
      <c r="O1691" s="41"/>
      <c r="P1691" s="41"/>
      <c r="Q1691" s="41"/>
      <c r="R1691" s="41"/>
      <c r="S1691" s="41"/>
      <c r="T1691" s="41"/>
      <c r="U1691" s="41"/>
      <c r="V1691" s="56"/>
      <c r="W1691" s="56"/>
    </row>
    <row r="1692" spans="1:23" ht="22.5" customHeight="1">
      <c r="A1692" s="5">
        <v>1684</v>
      </c>
      <c r="B1692" s="2"/>
      <c r="C1692" s="2" t="s">
        <v>483</v>
      </c>
      <c r="D1692" s="1"/>
      <c r="E1692" s="5">
        <v>50</v>
      </c>
      <c r="F1692" s="1" t="s">
        <v>25</v>
      </c>
      <c r="G1692" s="44">
        <v>120</v>
      </c>
      <c r="H1692" s="191">
        <v>6000</v>
      </c>
      <c r="I1692" s="43"/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  <c r="U1692" s="41"/>
      <c r="V1692" s="56"/>
      <c r="W1692" s="56"/>
    </row>
    <row r="1693" spans="1:23" ht="15">
      <c r="A1693" s="5">
        <v>1685</v>
      </c>
      <c r="B1693" s="2"/>
      <c r="C1693" s="2" t="s">
        <v>263</v>
      </c>
      <c r="D1693" s="1"/>
      <c r="E1693" s="5">
        <v>50</v>
      </c>
      <c r="F1693" s="1" t="s">
        <v>25</v>
      </c>
      <c r="G1693" s="44">
        <v>180</v>
      </c>
      <c r="H1693" s="191">
        <v>9000</v>
      </c>
      <c r="I1693" s="43"/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  <c r="U1693" s="41"/>
      <c r="V1693" s="56"/>
      <c r="W1693" s="56"/>
    </row>
    <row r="1694" spans="1:23" ht="15">
      <c r="A1694" s="5">
        <v>1686</v>
      </c>
      <c r="B1694" s="2"/>
      <c r="C1694" s="2" t="s">
        <v>35</v>
      </c>
      <c r="D1694" s="1"/>
      <c r="E1694" s="5">
        <v>2</v>
      </c>
      <c r="F1694" s="1" t="s">
        <v>36</v>
      </c>
      <c r="G1694" s="44">
        <v>500</v>
      </c>
      <c r="H1694" s="191">
        <v>1000</v>
      </c>
      <c r="I1694" s="43"/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  <c r="U1694" s="41"/>
      <c r="V1694" s="56"/>
      <c r="W1694" s="56"/>
    </row>
    <row r="1695" spans="1:23" ht="15">
      <c r="A1695" s="5">
        <v>1687</v>
      </c>
      <c r="B1695" s="3" t="s">
        <v>259</v>
      </c>
      <c r="C1695" s="3" t="s">
        <v>283</v>
      </c>
      <c r="D1695" s="26" t="s">
        <v>24</v>
      </c>
      <c r="E1695" s="26"/>
      <c r="F1695" s="26"/>
      <c r="G1695" s="3"/>
      <c r="H1695" s="192">
        <v>40000</v>
      </c>
      <c r="I1695" s="3" t="s">
        <v>28</v>
      </c>
      <c r="J1695" s="205"/>
      <c r="K1695" s="205">
        <v>1</v>
      </c>
      <c r="L1695" s="205"/>
      <c r="M1695" s="205"/>
      <c r="N1695" s="205">
        <v>1</v>
      </c>
      <c r="O1695" s="205"/>
      <c r="P1695" s="205"/>
      <c r="Q1695" s="205">
        <v>1</v>
      </c>
      <c r="R1695" s="205"/>
      <c r="S1695" s="205"/>
      <c r="T1695" s="205">
        <v>1</v>
      </c>
      <c r="U1695" s="205"/>
      <c r="V1695" s="58"/>
      <c r="W1695" s="58"/>
    </row>
    <row r="1696" spans="1:23" ht="22.5" customHeight="1">
      <c r="A1696" s="5">
        <v>1688</v>
      </c>
      <c r="B1696" s="2"/>
      <c r="C1696" s="2" t="s">
        <v>261</v>
      </c>
      <c r="D1696" s="1"/>
      <c r="E1696" s="5">
        <v>80</v>
      </c>
      <c r="F1696" s="1" t="s">
        <v>25</v>
      </c>
      <c r="G1696" s="44">
        <v>140</v>
      </c>
      <c r="H1696" s="191">
        <v>11200</v>
      </c>
      <c r="I1696" s="43"/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  <c r="U1696" s="41"/>
      <c r="V1696" s="56"/>
      <c r="W1696" s="56"/>
    </row>
    <row r="1697" spans="1:23" ht="22.5" customHeight="1">
      <c r="A1697" s="5">
        <v>1689</v>
      </c>
      <c r="B1697" s="2"/>
      <c r="C1697" s="2" t="s">
        <v>58</v>
      </c>
      <c r="D1697" s="1"/>
      <c r="E1697" s="5">
        <v>80</v>
      </c>
      <c r="F1697" s="1" t="s">
        <v>25</v>
      </c>
      <c r="G1697" s="44">
        <v>180</v>
      </c>
      <c r="H1697" s="191">
        <v>14400</v>
      </c>
      <c r="I1697" s="43"/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  <c r="U1697" s="41"/>
      <c r="V1697" s="56"/>
      <c r="W1697" s="56"/>
    </row>
    <row r="1698" spans="1:23" ht="22.5" customHeight="1">
      <c r="A1698" s="5">
        <v>1690</v>
      </c>
      <c r="B1698" s="2"/>
      <c r="C1698" s="2" t="s">
        <v>263</v>
      </c>
      <c r="D1698" s="1"/>
      <c r="E1698" s="5">
        <v>80</v>
      </c>
      <c r="F1698" s="1" t="s">
        <v>25</v>
      </c>
      <c r="G1698" s="44">
        <v>180</v>
      </c>
      <c r="H1698" s="191">
        <v>14400</v>
      </c>
      <c r="I1698" s="43"/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41"/>
      <c r="U1698" s="41"/>
      <c r="V1698" s="56"/>
      <c r="W1698" s="56"/>
    </row>
    <row r="1699" spans="1:23" ht="15">
      <c r="A1699" s="5">
        <v>1691</v>
      </c>
      <c r="B1699" s="3" t="s">
        <v>259</v>
      </c>
      <c r="C1699" s="3" t="s">
        <v>279</v>
      </c>
      <c r="D1699" s="26" t="s">
        <v>24</v>
      </c>
      <c r="E1699" s="26"/>
      <c r="F1699" s="26"/>
      <c r="G1699" s="3"/>
      <c r="H1699" s="192">
        <v>240000</v>
      </c>
      <c r="I1699" s="3" t="s">
        <v>28</v>
      </c>
      <c r="J1699" s="205">
        <v>1</v>
      </c>
      <c r="K1699" s="205">
        <v>1</v>
      </c>
      <c r="L1699" s="205">
        <v>1</v>
      </c>
      <c r="M1699" s="205">
        <v>1</v>
      </c>
      <c r="N1699" s="205">
        <v>1</v>
      </c>
      <c r="O1699" s="205">
        <v>1</v>
      </c>
      <c r="P1699" s="205">
        <v>1</v>
      </c>
      <c r="Q1699" s="205">
        <v>1</v>
      </c>
      <c r="R1699" s="205">
        <v>1</v>
      </c>
      <c r="S1699" s="205">
        <v>1</v>
      </c>
      <c r="T1699" s="205">
        <v>1</v>
      </c>
      <c r="U1699" s="205">
        <v>1</v>
      </c>
      <c r="V1699" s="58"/>
      <c r="W1699" s="58"/>
    </row>
    <row r="1700" spans="1:23" ht="22.5" customHeight="1">
      <c r="A1700" s="5">
        <v>1692</v>
      </c>
      <c r="B1700" s="2"/>
      <c r="C1700" s="2" t="s">
        <v>415</v>
      </c>
      <c r="D1700" s="1"/>
      <c r="E1700" s="5">
        <v>600</v>
      </c>
      <c r="F1700" s="1" t="s">
        <v>25</v>
      </c>
      <c r="G1700" s="44">
        <v>120</v>
      </c>
      <c r="H1700" s="191">
        <v>72000</v>
      </c>
      <c r="I1700" s="43"/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  <c r="U1700" s="41"/>
      <c r="V1700" s="56"/>
      <c r="W1700" s="56"/>
    </row>
    <row r="1701" spans="1:23" ht="22.5" customHeight="1">
      <c r="A1701" s="5">
        <v>1693</v>
      </c>
      <c r="B1701" s="2"/>
      <c r="C1701" s="2" t="s">
        <v>58</v>
      </c>
      <c r="D1701" s="1"/>
      <c r="E1701" s="5">
        <v>600</v>
      </c>
      <c r="F1701" s="1" t="s">
        <v>25</v>
      </c>
      <c r="G1701" s="44">
        <v>180</v>
      </c>
      <c r="H1701" s="191">
        <v>108000</v>
      </c>
      <c r="I1701" s="43"/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  <c r="U1701" s="41"/>
      <c r="V1701" s="56"/>
      <c r="W1701" s="56"/>
    </row>
    <row r="1702" spans="1:23" ht="22.5" customHeight="1">
      <c r="A1702" s="5">
        <v>1694</v>
      </c>
      <c r="B1702" s="2"/>
      <c r="C1702" s="2" t="s">
        <v>35</v>
      </c>
      <c r="D1702" s="1"/>
      <c r="E1702" s="5">
        <v>120</v>
      </c>
      <c r="F1702" s="1" t="s">
        <v>377</v>
      </c>
      <c r="G1702" s="44">
        <v>500</v>
      </c>
      <c r="H1702" s="191">
        <v>60000</v>
      </c>
      <c r="I1702" s="43"/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  <c r="U1702" s="41"/>
      <c r="V1702" s="56"/>
      <c r="W1702" s="56"/>
    </row>
    <row r="1703" spans="1:23" ht="27" customHeight="1">
      <c r="A1703" s="5">
        <v>1695</v>
      </c>
      <c r="B1703" s="3" t="s">
        <v>259</v>
      </c>
      <c r="C1703" s="3" t="s">
        <v>355</v>
      </c>
      <c r="D1703" s="26" t="s">
        <v>347</v>
      </c>
      <c r="E1703" s="26"/>
      <c r="F1703" s="26"/>
      <c r="G1703" s="3"/>
      <c r="H1703" s="192">
        <v>12600</v>
      </c>
      <c r="I1703" s="3" t="s">
        <v>28</v>
      </c>
      <c r="J1703" s="205"/>
      <c r="K1703" s="205"/>
      <c r="L1703" s="205"/>
      <c r="M1703" s="205"/>
      <c r="N1703" s="205">
        <v>1</v>
      </c>
      <c r="O1703" s="205"/>
      <c r="P1703" s="205"/>
      <c r="Q1703" s="205"/>
      <c r="R1703" s="205"/>
      <c r="S1703" s="205"/>
      <c r="T1703" s="205"/>
      <c r="U1703" s="26"/>
      <c r="V1703" s="56"/>
      <c r="W1703" s="56"/>
    </row>
    <row r="1704" spans="1:23" ht="22.5" customHeight="1">
      <c r="A1704" s="5">
        <v>1696</v>
      </c>
      <c r="B1704" s="2"/>
      <c r="C1704" s="2" t="s">
        <v>58</v>
      </c>
      <c r="D1704" s="1"/>
      <c r="E1704" s="5">
        <v>30</v>
      </c>
      <c r="F1704" s="1" t="s">
        <v>34</v>
      </c>
      <c r="G1704" s="44">
        <v>180</v>
      </c>
      <c r="H1704" s="191">
        <v>5400</v>
      </c>
      <c r="I1704" s="43"/>
      <c r="J1704" s="166"/>
      <c r="K1704" s="166"/>
      <c r="L1704" s="166"/>
      <c r="M1704" s="166"/>
      <c r="N1704" s="166"/>
      <c r="O1704" s="166"/>
      <c r="P1704" s="166"/>
      <c r="Q1704" s="166"/>
      <c r="R1704" s="166"/>
      <c r="S1704" s="166"/>
      <c r="T1704" s="166"/>
      <c r="U1704" s="166"/>
      <c r="V1704" s="56"/>
      <c r="W1704" s="56"/>
    </row>
    <row r="1705" spans="1:23" ht="22.5" customHeight="1">
      <c r="A1705" s="5">
        <v>1697</v>
      </c>
      <c r="B1705" s="2"/>
      <c r="C1705" s="2" t="s">
        <v>529</v>
      </c>
      <c r="D1705" s="1"/>
      <c r="E1705" s="5">
        <v>30</v>
      </c>
      <c r="F1705" s="1" t="s">
        <v>34</v>
      </c>
      <c r="G1705" s="44">
        <v>240</v>
      </c>
      <c r="H1705" s="191">
        <v>7200</v>
      </c>
      <c r="I1705" s="43"/>
      <c r="J1705" s="166"/>
      <c r="K1705" s="166"/>
      <c r="L1705" s="166"/>
      <c r="M1705" s="166"/>
      <c r="N1705" s="166"/>
      <c r="O1705" s="166"/>
      <c r="P1705" s="166"/>
      <c r="Q1705" s="166"/>
      <c r="R1705" s="166"/>
      <c r="S1705" s="166"/>
      <c r="T1705" s="166"/>
      <c r="U1705" s="166"/>
      <c r="V1705" s="56"/>
      <c r="W1705" s="56"/>
    </row>
    <row r="1706" spans="1:23" ht="22.5" customHeight="1">
      <c r="A1706" s="5">
        <v>1698</v>
      </c>
      <c r="B1706" s="3" t="s">
        <v>259</v>
      </c>
      <c r="C1706" s="3" t="s">
        <v>358</v>
      </c>
      <c r="D1706" s="26" t="s">
        <v>347</v>
      </c>
      <c r="E1706" s="26"/>
      <c r="F1706" s="26"/>
      <c r="G1706" s="3"/>
      <c r="H1706" s="192">
        <v>18900</v>
      </c>
      <c r="I1706" s="3" t="s">
        <v>28</v>
      </c>
      <c r="J1706" s="205"/>
      <c r="K1706" s="205"/>
      <c r="L1706" s="205"/>
      <c r="M1706" s="205"/>
      <c r="N1706" s="205"/>
      <c r="O1706" s="205"/>
      <c r="P1706" s="205"/>
      <c r="Q1706" s="205"/>
      <c r="R1706" s="205">
        <v>1</v>
      </c>
      <c r="S1706" s="205"/>
      <c r="T1706" s="205"/>
      <c r="U1706" s="26"/>
      <c r="V1706" s="56"/>
      <c r="W1706" s="56"/>
    </row>
    <row r="1707" spans="1:23" ht="22.5" customHeight="1">
      <c r="A1707" s="5">
        <v>1699</v>
      </c>
      <c r="B1707" s="2"/>
      <c r="C1707" s="2" t="s">
        <v>58</v>
      </c>
      <c r="D1707" s="1"/>
      <c r="E1707" s="5">
        <v>45</v>
      </c>
      <c r="F1707" s="1" t="s">
        <v>139</v>
      </c>
      <c r="G1707" s="44">
        <v>180</v>
      </c>
      <c r="H1707" s="191">
        <f>G1707*E1707</f>
        <v>8100</v>
      </c>
      <c r="I1707" s="43"/>
      <c r="J1707" s="166"/>
      <c r="K1707" s="166"/>
      <c r="L1707" s="166"/>
      <c r="M1707" s="166"/>
      <c r="N1707" s="166"/>
      <c r="O1707" s="166"/>
      <c r="P1707" s="166"/>
      <c r="Q1707" s="166"/>
      <c r="R1707" s="166"/>
      <c r="S1707" s="166"/>
      <c r="T1707" s="166"/>
      <c r="U1707" s="166"/>
      <c r="V1707" s="56"/>
      <c r="W1707" s="56"/>
    </row>
    <row r="1708" spans="1:23" ht="22.5" customHeight="1">
      <c r="A1708" s="5">
        <v>1700</v>
      </c>
      <c r="B1708" s="2"/>
      <c r="C1708" s="2" t="s">
        <v>529</v>
      </c>
      <c r="D1708" s="1"/>
      <c r="E1708" s="5">
        <v>45</v>
      </c>
      <c r="F1708" s="1" t="s">
        <v>139</v>
      </c>
      <c r="G1708" s="44">
        <v>240</v>
      </c>
      <c r="H1708" s="191">
        <f>G1708*E1708</f>
        <v>10800</v>
      </c>
      <c r="I1708" s="43"/>
      <c r="J1708" s="166"/>
      <c r="K1708" s="166"/>
      <c r="L1708" s="166"/>
      <c r="M1708" s="166"/>
      <c r="N1708" s="166"/>
      <c r="O1708" s="166"/>
      <c r="P1708" s="166"/>
      <c r="Q1708" s="166"/>
      <c r="R1708" s="166"/>
      <c r="S1708" s="166"/>
      <c r="T1708" s="166"/>
      <c r="U1708" s="166"/>
      <c r="V1708" s="56"/>
      <c r="W1708" s="56"/>
    </row>
    <row r="1709" spans="1:23" ht="22.5" customHeight="1">
      <c r="A1709" s="5">
        <v>1701</v>
      </c>
      <c r="B1709" s="3" t="s">
        <v>259</v>
      </c>
      <c r="C1709" s="3" t="s">
        <v>359</v>
      </c>
      <c r="D1709" s="26" t="s">
        <v>347</v>
      </c>
      <c r="E1709" s="26"/>
      <c r="F1709" s="26"/>
      <c r="G1709" s="3"/>
      <c r="H1709" s="192">
        <v>12600</v>
      </c>
      <c r="I1709" s="3" t="s">
        <v>28</v>
      </c>
      <c r="J1709" s="205"/>
      <c r="K1709" s="205"/>
      <c r="L1709" s="205"/>
      <c r="M1709" s="205"/>
      <c r="N1709" s="205"/>
      <c r="O1709" s="205"/>
      <c r="P1709" s="205">
        <v>1</v>
      </c>
      <c r="Q1709" s="205"/>
      <c r="R1709" s="205"/>
      <c r="S1709" s="205"/>
      <c r="T1709" s="205"/>
      <c r="U1709" s="26"/>
      <c r="V1709" s="56"/>
      <c r="W1709" s="56"/>
    </row>
    <row r="1710" spans="1:23" ht="22.5" customHeight="1">
      <c r="A1710" s="5">
        <v>1702</v>
      </c>
      <c r="B1710" s="2"/>
      <c r="C1710" s="2" t="s">
        <v>529</v>
      </c>
      <c r="D1710" s="1"/>
      <c r="E1710" s="5">
        <v>30</v>
      </c>
      <c r="F1710" s="1" t="s">
        <v>139</v>
      </c>
      <c r="G1710" s="44">
        <v>240</v>
      </c>
      <c r="H1710" s="191">
        <f>G1710*E1710</f>
        <v>7200</v>
      </c>
      <c r="I1710" s="43"/>
      <c r="J1710" s="166"/>
      <c r="K1710" s="166"/>
      <c r="L1710" s="166"/>
      <c r="M1710" s="166"/>
      <c r="N1710" s="166"/>
      <c r="O1710" s="166"/>
      <c r="P1710" s="166"/>
      <c r="Q1710" s="166"/>
      <c r="R1710" s="166"/>
      <c r="S1710" s="166"/>
      <c r="T1710" s="166"/>
      <c r="U1710" s="166"/>
      <c r="V1710" s="56"/>
      <c r="W1710" s="56"/>
    </row>
    <row r="1711" spans="1:23" ht="22.5" customHeight="1">
      <c r="A1711" s="5">
        <v>1703</v>
      </c>
      <c r="B1711" s="2"/>
      <c r="C1711" s="2" t="s">
        <v>58</v>
      </c>
      <c r="D1711" s="1"/>
      <c r="E1711" s="5">
        <v>30</v>
      </c>
      <c r="F1711" s="1" t="s">
        <v>139</v>
      </c>
      <c r="G1711" s="44">
        <v>180</v>
      </c>
      <c r="H1711" s="191">
        <f>G1711*E1711</f>
        <v>5400</v>
      </c>
      <c r="I1711" s="43"/>
      <c r="J1711" s="166"/>
      <c r="K1711" s="166"/>
      <c r="L1711" s="166"/>
      <c r="M1711" s="166"/>
      <c r="N1711" s="166"/>
      <c r="O1711" s="166"/>
      <c r="P1711" s="166"/>
      <c r="Q1711" s="166"/>
      <c r="R1711" s="166"/>
      <c r="S1711" s="166"/>
      <c r="T1711" s="166"/>
      <c r="U1711" s="166"/>
      <c r="V1711" s="56"/>
      <c r="W1711" s="56"/>
    </row>
    <row r="1712" spans="1:23" ht="15">
      <c r="A1712" s="5">
        <v>1704</v>
      </c>
      <c r="B1712" s="3" t="s">
        <v>259</v>
      </c>
      <c r="C1712" s="3" t="s">
        <v>351</v>
      </c>
      <c r="D1712" s="26" t="s">
        <v>347</v>
      </c>
      <c r="E1712" s="26"/>
      <c r="F1712" s="26"/>
      <c r="G1712" s="3"/>
      <c r="H1712" s="192">
        <v>16800</v>
      </c>
      <c r="I1712" s="3" t="s">
        <v>28</v>
      </c>
      <c r="J1712" s="205"/>
      <c r="K1712" s="205"/>
      <c r="L1712" s="205"/>
      <c r="M1712" s="205"/>
      <c r="N1712" s="205"/>
      <c r="O1712" s="205"/>
      <c r="P1712" s="205"/>
      <c r="Q1712" s="205"/>
      <c r="R1712" s="205"/>
      <c r="S1712" s="205">
        <v>1</v>
      </c>
      <c r="T1712" s="205"/>
      <c r="U1712" s="26"/>
      <c r="V1712" s="56"/>
      <c r="W1712" s="56"/>
    </row>
    <row r="1713" spans="1:23" ht="34.5" customHeight="1">
      <c r="A1713" s="5">
        <v>1705</v>
      </c>
      <c r="B1713" s="2"/>
      <c r="C1713" s="2" t="s">
        <v>58</v>
      </c>
      <c r="D1713" s="1"/>
      <c r="E1713" s="5">
        <v>40</v>
      </c>
      <c r="F1713" s="1" t="s">
        <v>139</v>
      </c>
      <c r="G1713" s="44">
        <v>180</v>
      </c>
      <c r="H1713" s="191">
        <f>G1713*E1713</f>
        <v>7200</v>
      </c>
      <c r="I1713" s="43"/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56"/>
      <c r="W1713" s="56"/>
    </row>
    <row r="1714" spans="1:23" ht="30" customHeight="1">
      <c r="A1714" s="5">
        <v>1706</v>
      </c>
      <c r="B1714" s="2"/>
      <c r="C1714" s="2" t="s">
        <v>529</v>
      </c>
      <c r="D1714" s="1"/>
      <c r="E1714" s="5">
        <v>40</v>
      </c>
      <c r="F1714" s="1" t="s">
        <v>139</v>
      </c>
      <c r="G1714" s="44">
        <v>240</v>
      </c>
      <c r="H1714" s="191">
        <f>G1714*E1714</f>
        <v>9600</v>
      </c>
      <c r="I1714" s="43"/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56"/>
      <c r="W1714" s="56"/>
    </row>
    <row r="1715" spans="1:23" ht="25.5">
      <c r="A1715" s="5">
        <v>1707</v>
      </c>
      <c r="B1715" s="180" t="s">
        <v>329</v>
      </c>
      <c r="C1715" s="180" t="s">
        <v>330</v>
      </c>
      <c r="D1715" s="181" t="s">
        <v>23</v>
      </c>
      <c r="E1715" s="181"/>
      <c r="F1715" s="181"/>
      <c r="G1715" s="27">
        <f>H1716+H1718</f>
        <v>24000</v>
      </c>
      <c r="H1715" s="182">
        <f>H1716+H1718</f>
        <v>24000</v>
      </c>
      <c r="I1715" s="183" t="s">
        <v>328</v>
      </c>
      <c r="J1715" s="184">
        <f t="shared" ref="J1715" si="14">J1716+J1718</f>
        <v>2</v>
      </c>
      <c r="K1715" s="184"/>
      <c r="L1715" s="184"/>
      <c r="M1715" s="184">
        <f>M1716+M1718</f>
        <v>2</v>
      </c>
      <c r="N1715" s="184"/>
      <c r="O1715" s="184"/>
      <c r="P1715" s="184">
        <f>P1716+P1718</f>
        <v>2</v>
      </c>
      <c r="Q1715" s="184"/>
      <c r="R1715" s="184"/>
      <c r="S1715" s="184">
        <f>S1716+S1718</f>
        <v>2</v>
      </c>
      <c r="T1715" s="184"/>
      <c r="U1715" s="184"/>
      <c r="V1715" s="59"/>
      <c r="W1715" s="59"/>
    </row>
    <row r="1716" spans="1:23" ht="22.5" customHeight="1">
      <c r="A1716" s="5">
        <v>1708</v>
      </c>
      <c r="B1716" s="3" t="s">
        <v>329</v>
      </c>
      <c r="C1716" s="3" t="s">
        <v>361</v>
      </c>
      <c r="D1716" s="26" t="s">
        <v>352</v>
      </c>
      <c r="E1716" s="26"/>
      <c r="F1716" s="26"/>
      <c r="G1716" s="3"/>
      <c r="H1716" s="192">
        <v>12000</v>
      </c>
      <c r="I1716" s="3" t="s">
        <v>328</v>
      </c>
      <c r="J1716" s="39">
        <v>1</v>
      </c>
      <c r="K1716" s="39"/>
      <c r="L1716" s="39"/>
      <c r="M1716" s="39">
        <v>1</v>
      </c>
      <c r="N1716" s="39"/>
      <c r="O1716" s="39"/>
      <c r="P1716" s="39">
        <v>1</v>
      </c>
      <c r="Q1716" s="39"/>
      <c r="R1716" s="39"/>
      <c r="S1716" s="39">
        <v>1</v>
      </c>
      <c r="T1716" s="39"/>
      <c r="U1716" s="39"/>
      <c r="V1716" s="56"/>
      <c r="W1716" s="56"/>
    </row>
    <row r="1717" spans="1:23" ht="22.5" customHeight="1">
      <c r="A1717" s="5">
        <v>1709</v>
      </c>
      <c r="B1717" s="2"/>
      <c r="C1717" s="2" t="s">
        <v>360</v>
      </c>
      <c r="D1717" s="1"/>
      <c r="E1717" s="5">
        <v>12</v>
      </c>
      <c r="F1717" s="1" t="s">
        <v>303</v>
      </c>
      <c r="G1717" s="44">
        <v>1000</v>
      </c>
      <c r="H1717" s="191">
        <v>12000</v>
      </c>
      <c r="I1717" s="43"/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  <c r="U1717" s="41"/>
      <c r="V1717" s="56"/>
      <c r="W1717" s="56"/>
    </row>
    <row r="1718" spans="1:23" ht="22.5" customHeight="1">
      <c r="A1718" s="5">
        <v>1710</v>
      </c>
      <c r="B1718" s="3" t="s">
        <v>329</v>
      </c>
      <c r="C1718" s="3" t="s">
        <v>560</v>
      </c>
      <c r="D1718" s="26" t="s">
        <v>353</v>
      </c>
      <c r="E1718" s="26"/>
      <c r="F1718" s="26"/>
      <c r="G1718" s="3"/>
      <c r="H1718" s="192">
        <v>12000</v>
      </c>
      <c r="I1718" s="3" t="s">
        <v>328</v>
      </c>
      <c r="J1718" s="39">
        <v>1</v>
      </c>
      <c r="K1718" s="39"/>
      <c r="L1718" s="39"/>
      <c r="M1718" s="39">
        <v>1</v>
      </c>
      <c r="N1718" s="39"/>
      <c r="O1718" s="39"/>
      <c r="P1718" s="39">
        <v>1</v>
      </c>
      <c r="Q1718" s="39"/>
      <c r="R1718" s="39"/>
      <c r="S1718" s="39">
        <v>1</v>
      </c>
      <c r="T1718" s="39"/>
      <c r="U1718" s="39"/>
      <c r="V1718" s="56"/>
      <c r="W1718" s="56"/>
    </row>
    <row r="1719" spans="1:23" ht="22.5" customHeight="1">
      <c r="A1719" s="5">
        <v>1711</v>
      </c>
      <c r="B1719" s="2"/>
      <c r="C1719" s="2" t="s">
        <v>360</v>
      </c>
      <c r="D1719" s="1"/>
      <c r="E1719" s="5">
        <v>12</v>
      </c>
      <c r="F1719" s="1" t="s">
        <v>558</v>
      </c>
      <c r="G1719" s="44">
        <v>1000</v>
      </c>
      <c r="H1719" s="191">
        <v>12000</v>
      </c>
      <c r="I1719" s="43"/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  <c r="U1719" s="41"/>
      <c r="V1719" s="56"/>
      <c r="W1719" s="56"/>
    </row>
    <row r="1720" spans="1:23" ht="24.75" customHeight="1">
      <c r="A1720" s="5">
        <v>1712</v>
      </c>
      <c r="B1720" s="180" t="s">
        <v>326</v>
      </c>
      <c r="C1720" s="180" t="s">
        <v>327</v>
      </c>
      <c r="D1720" s="181" t="s">
        <v>23</v>
      </c>
      <c r="E1720" s="181"/>
      <c r="F1720" s="181"/>
      <c r="G1720" s="27">
        <f>H1721+H1723</f>
        <v>114000</v>
      </c>
      <c r="H1720" s="182">
        <f>H1721+H1723</f>
        <v>114000</v>
      </c>
      <c r="I1720" s="183" t="s">
        <v>328</v>
      </c>
      <c r="J1720" s="184">
        <f>J1721+J1723</f>
        <v>2</v>
      </c>
      <c r="K1720" s="184"/>
      <c r="L1720" s="184"/>
      <c r="M1720" s="184">
        <f t="shared" ref="M1720" si="15">M1721+M1723</f>
        <v>2</v>
      </c>
      <c r="N1720" s="184"/>
      <c r="O1720" s="184"/>
      <c r="P1720" s="184">
        <f t="shared" ref="P1720" si="16">P1721+P1723</f>
        <v>2</v>
      </c>
      <c r="Q1720" s="184"/>
      <c r="R1720" s="184"/>
      <c r="S1720" s="184">
        <f t="shared" ref="S1720" si="17">S1721+S1723</f>
        <v>2</v>
      </c>
      <c r="T1720" s="184"/>
      <c r="U1720" s="184"/>
      <c r="V1720" s="59"/>
      <c r="W1720" s="59"/>
    </row>
    <row r="1721" spans="1:23" ht="22.5" customHeight="1">
      <c r="A1721" s="5">
        <v>1713</v>
      </c>
      <c r="B1721" s="3" t="s">
        <v>326</v>
      </c>
      <c r="C1721" s="3" t="s">
        <v>362</v>
      </c>
      <c r="D1721" s="26" t="s">
        <v>352</v>
      </c>
      <c r="E1721" s="26"/>
      <c r="F1721" s="26"/>
      <c r="G1721" s="3"/>
      <c r="H1721" s="192">
        <v>96000</v>
      </c>
      <c r="I1721" s="3" t="s">
        <v>328</v>
      </c>
      <c r="J1721" s="39">
        <v>1</v>
      </c>
      <c r="K1721" s="39"/>
      <c r="L1721" s="39"/>
      <c r="M1721" s="39">
        <v>1</v>
      </c>
      <c r="N1721" s="39"/>
      <c r="O1721" s="39"/>
      <c r="P1721" s="39">
        <v>1</v>
      </c>
      <c r="Q1721" s="39"/>
      <c r="R1721" s="39"/>
      <c r="S1721" s="39">
        <v>1</v>
      </c>
      <c r="T1721" s="39"/>
      <c r="U1721" s="39"/>
      <c r="V1721" s="56"/>
      <c r="W1721" s="56"/>
    </row>
    <row r="1722" spans="1:23" ht="22.5" customHeight="1">
      <c r="A1722" s="5">
        <v>1714</v>
      </c>
      <c r="B1722" s="2"/>
      <c r="C1722" s="2" t="s">
        <v>356</v>
      </c>
      <c r="D1722" s="1"/>
      <c r="E1722" s="5">
        <v>12</v>
      </c>
      <c r="F1722" s="1" t="s">
        <v>303</v>
      </c>
      <c r="G1722" s="44">
        <v>8000</v>
      </c>
      <c r="H1722" s="191">
        <f>G1722*E1722</f>
        <v>96000</v>
      </c>
      <c r="I1722" s="43"/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  <c r="U1722" s="41"/>
      <c r="V1722" s="56"/>
      <c r="W1722" s="56"/>
    </row>
    <row r="1723" spans="1:23" ht="22.5" customHeight="1">
      <c r="A1723" s="5">
        <v>1715</v>
      </c>
      <c r="B1723" s="3" t="s">
        <v>326</v>
      </c>
      <c r="C1723" s="3" t="s">
        <v>559</v>
      </c>
      <c r="D1723" s="26" t="s">
        <v>353</v>
      </c>
      <c r="E1723" s="26"/>
      <c r="F1723" s="26"/>
      <c r="G1723" s="3"/>
      <c r="H1723" s="192">
        <v>18000</v>
      </c>
      <c r="I1723" s="3" t="s">
        <v>328</v>
      </c>
      <c r="J1723" s="39">
        <v>1</v>
      </c>
      <c r="K1723" s="39"/>
      <c r="L1723" s="39"/>
      <c r="M1723" s="39">
        <v>1</v>
      </c>
      <c r="N1723" s="39"/>
      <c r="O1723" s="39"/>
      <c r="P1723" s="39">
        <v>1</v>
      </c>
      <c r="Q1723" s="39"/>
      <c r="R1723" s="39"/>
      <c r="S1723" s="39">
        <v>1</v>
      </c>
      <c r="T1723" s="39"/>
      <c r="U1723" s="39"/>
      <c r="V1723" s="56"/>
      <c r="W1723" s="56"/>
    </row>
    <row r="1724" spans="1:23" ht="22.5" customHeight="1">
      <c r="A1724" s="5">
        <v>1716</v>
      </c>
      <c r="B1724" s="2"/>
      <c r="C1724" s="2" t="s">
        <v>356</v>
      </c>
      <c r="D1724" s="1"/>
      <c r="E1724" s="5">
        <v>12</v>
      </c>
      <c r="F1724" s="1" t="s">
        <v>558</v>
      </c>
      <c r="G1724" s="44">
        <v>1500</v>
      </c>
      <c r="H1724" s="191">
        <f>G1724*E1724</f>
        <v>18000</v>
      </c>
      <c r="I1724" s="43"/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  <c r="U1724" s="41"/>
      <c r="V1724" s="56"/>
      <c r="W1724" s="56"/>
    </row>
    <row r="1725" spans="1:23" ht="22.5" customHeight="1">
      <c r="A1725" s="5">
        <v>1717</v>
      </c>
      <c r="B1725" s="180" t="s">
        <v>300</v>
      </c>
      <c r="C1725" s="180" t="s">
        <v>301</v>
      </c>
      <c r="D1725" s="181" t="s">
        <v>23</v>
      </c>
      <c r="E1725" s="181"/>
      <c r="F1725" s="181"/>
      <c r="G1725" s="27">
        <f>H1727</f>
        <v>720000</v>
      </c>
      <c r="H1725" s="182">
        <v>720000</v>
      </c>
      <c r="I1725" s="183" t="s">
        <v>28</v>
      </c>
      <c r="J1725" s="184">
        <f>J1726</f>
        <v>1</v>
      </c>
      <c r="K1725" s="184">
        <f t="shared" ref="K1725:U1725" si="18">K1726</f>
        <v>1</v>
      </c>
      <c r="L1725" s="184">
        <f t="shared" si="18"/>
        <v>1</v>
      </c>
      <c r="M1725" s="184">
        <f t="shared" si="18"/>
        <v>1</v>
      </c>
      <c r="N1725" s="184">
        <f t="shared" si="18"/>
        <v>1</v>
      </c>
      <c r="O1725" s="184">
        <f t="shared" si="18"/>
        <v>1</v>
      </c>
      <c r="P1725" s="184">
        <f t="shared" si="18"/>
        <v>1</v>
      </c>
      <c r="Q1725" s="184">
        <f t="shared" si="18"/>
        <v>1</v>
      </c>
      <c r="R1725" s="184">
        <f t="shared" si="18"/>
        <v>1</v>
      </c>
      <c r="S1725" s="184">
        <f t="shared" si="18"/>
        <v>1</v>
      </c>
      <c r="T1725" s="184">
        <f t="shared" si="18"/>
        <v>1</v>
      </c>
      <c r="U1725" s="184">
        <f t="shared" si="18"/>
        <v>1</v>
      </c>
      <c r="V1725" s="56"/>
      <c r="W1725" s="56"/>
    </row>
    <row r="1726" spans="1:23" ht="22.5" customHeight="1">
      <c r="A1726" s="5">
        <v>1718</v>
      </c>
      <c r="B1726" s="218" t="s">
        <v>300</v>
      </c>
      <c r="C1726" s="218" t="s">
        <v>613</v>
      </c>
      <c r="D1726" s="219" t="s">
        <v>24</v>
      </c>
      <c r="E1726" s="218"/>
      <c r="F1726" s="218"/>
      <c r="G1726" s="218"/>
      <c r="H1726" s="192">
        <v>720000</v>
      </c>
      <c r="I1726" s="218" t="s">
        <v>28</v>
      </c>
      <c r="J1726" s="39">
        <v>1</v>
      </c>
      <c r="K1726" s="39">
        <v>1</v>
      </c>
      <c r="L1726" s="39">
        <v>1</v>
      </c>
      <c r="M1726" s="39">
        <v>1</v>
      </c>
      <c r="N1726" s="39">
        <v>1</v>
      </c>
      <c r="O1726" s="39">
        <v>1</v>
      </c>
      <c r="P1726" s="39">
        <v>1</v>
      </c>
      <c r="Q1726" s="39">
        <v>1</v>
      </c>
      <c r="R1726" s="39">
        <v>1</v>
      </c>
      <c r="S1726" s="39">
        <v>1</v>
      </c>
      <c r="T1726" s="39">
        <v>1</v>
      </c>
      <c r="U1726" s="39">
        <v>1</v>
      </c>
      <c r="V1726" s="56"/>
      <c r="W1726" s="56"/>
    </row>
    <row r="1727" spans="1:23" ht="22.5" customHeight="1">
      <c r="A1727" s="5">
        <v>1719</v>
      </c>
      <c r="B1727" s="186"/>
      <c r="C1727" s="186" t="s">
        <v>302</v>
      </c>
      <c r="D1727" s="199"/>
      <c r="E1727" s="200">
        <v>12</v>
      </c>
      <c r="F1727" s="186" t="s">
        <v>623</v>
      </c>
      <c r="G1727" s="187">
        <v>60000</v>
      </c>
      <c r="H1727" s="191">
        <f>G1727*E1727</f>
        <v>720000</v>
      </c>
      <c r="I1727" s="188"/>
      <c r="J1727" s="188"/>
      <c r="K1727" s="188"/>
      <c r="L1727" s="188"/>
      <c r="M1727" s="188"/>
      <c r="N1727" s="188"/>
      <c r="O1727" s="188"/>
      <c r="P1727" s="188"/>
      <c r="Q1727" s="188"/>
      <c r="R1727" s="188"/>
      <c r="S1727" s="188"/>
      <c r="T1727" s="188"/>
      <c r="U1727" s="188"/>
      <c r="V1727" s="56"/>
      <c r="W1727" s="56"/>
    </row>
    <row r="1728" spans="1:23" ht="22.5" customHeight="1">
      <c r="A1728" s="5"/>
      <c r="B1728" s="32"/>
      <c r="C1728" s="4" t="s">
        <v>304</v>
      </c>
      <c r="D1728" s="30"/>
      <c r="E1728" s="30"/>
      <c r="F1728" s="30"/>
      <c r="G1728" s="201">
        <f>H11+H817+H916+H936+H980+H1024+H1183+H1430+H1715+H1720+H1725</f>
        <v>13751444</v>
      </c>
      <c r="H1728" s="193">
        <f>H11+H817+H916+H936+H980+H1024+H1183+H1430+H1715+H1720+H1725</f>
        <v>13751444</v>
      </c>
      <c r="I1728" s="124"/>
      <c r="J1728" s="42"/>
      <c r="K1728" s="42"/>
      <c r="L1728" s="42"/>
      <c r="M1728" s="42"/>
      <c r="N1728" s="42"/>
      <c r="O1728" s="42"/>
      <c r="P1728" s="42"/>
      <c r="Q1728" s="42"/>
      <c r="R1728" s="42"/>
      <c r="S1728" s="42"/>
      <c r="T1728" s="42"/>
      <c r="U1728" s="42"/>
      <c r="V1728" s="56"/>
      <c r="W1728" s="56"/>
    </row>
    <row r="1729" spans="1:34" ht="22.5" customHeight="1">
      <c r="A1729" s="239"/>
      <c r="B1729" s="239"/>
      <c r="C1729" s="239"/>
      <c r="D1729" s="239"/>
      <c r="E1729" s="239"/>
      <c r="F1729" s="239"/>
      <c r="G1729" s="239"/>
      <c r="H1729" s="239"/>
      <c r="I1729" s="239"/>
      <c r="J1729" s="239"/>
      <c r="K1729" s="239"/>
      <c r="L1729" s="239"/>
      <c r="M1729" s="239"/>
      <c r="N1729" s="239"/>
      <c r="O1729" s="239"/>
      <c r="P1729" s="239"/>
      <c r="Q1729" s="239"/>
      <c r="R1729" s="239"/>
      <c r="S1729" s="239"/>
      <c r="T1729" s="239"/>
      <c r="U1729" s="239"/>
      <c r="V1729" s="29"/>
      <c r="W1729" s="29"/>
    </row>
    <row r="1730" spans="1:34" s="50" customFormat="1" ht="22.5" customHeight="1">
      <c r="A1730" s="122"/>
      <c r="C1730" s="121" t="s">
        <v>583</v>
      </c>
      <c r="D1730" s="122"/>
      <c r="E1730" s="122"/>
      <c r="F1730" s="122"/>
      <c r="H1730" s="197"/>
      <c r="J1730" s="121" t="s">
        <v>306</v>
      </c>
      <c r="L1730" s="123"/>
      <c r="M1730" s="121"/>
      <c r="N1730" s="121"/>
      <c r="O1730" s="121"/>
      <c r="P1730" s="121"/>
      <c r="Q1730" s="121"/>
      <c r="R1730" s="121"/>
      <c r="S1730" s="121"/>
      <c r="T1730" s="121"/>
      <c r="U1730" s="121"/>
      <c r="V1730" s="121"/>
      <c r="W1730" s="121"/>
    </row>
    <row r="1731" spans="1:34" ht="22.5" customHeight="1">
      <c r="I1731" s="47"/>
    </row>
    <row r="1732" spans="1:34" ht="22.5" customHeight="1">
      <c r="I1732" s="33"/>
    </row>
    <row r="1733" spans="1:34" ht="22.5" customHeight="1">
      <c r="I1733" s="33"/>
    </row>
    <row r="1734" spans="1:34" ht="22.5" customHeight="1">
      <c r="C1734" s="48" t="s">
        <v>584</v>
      </c>
      <c r="G1734" s="33"/>
      <c r="J1734" s="49" t="s">
        <v>575</v>
      </c>
    </row>
    <row r="1735" spans="1:34" ht="22.5" customHeight="1">
      <c r="C1735" s="50" t="s">
        <v>585</v>
      </c>
      <c r="G1735" s="33"/>
      <c r="J1735" s="51" t="s">
        <v>587</v>
      </c>
    </row>
    <row r="1736" spans="1:34" ht="22.5" customHeight="1">
      <c r="C1736" s="50" t="s">
        <v>586</v>
      </c>
      <c r="G1736" s="33"/>
      <c r="J1736" s="51" t="s">
        <v>576</v>
      </c>
    </row>
    <row r="1737" spans="1:34" ht="22.5" customHeight="1">
      <c r="G1737" s="52"/>
      <c r="J1737" s="53"/>
    </row>
    <row r="1738" spans="1:34" ht="22.5" customHeight="1">
      <c r="J1738" s="53"/>
    </row>
    <row r="1739" spans="1:34" ht="22.5" customHeight="1">
      <c r="X1739" s="33"/>
      <c r="Y1739" s="33"/>
      <c r="Z1739" s="33"/>
      <c r="AA1739" s="33"/>
      <c r="AB1739" s="33"/>
      <c r="AC1739" s="33"/>
      <c r="AD1739" s="33"/>
      <c r="AE1739" s="33"/>
      <c r="AF1739" s="33"/>
      <c r="AG1739" s="33"/>
      <c r="AH1739" s="33"/>
    </row>
  </sheetData>
  <mergeCells count="10">
    <mergeCell ref="E8:G8"/>
    <mergeCell ref="J8:U8"/>
    <mergeCell ref="E9:G9"/>
    <mergeCell ref="A1729:U1729"/>
    <mergeCell ref="A1:U1"/>
    <mergeCell ref="A2:U2"/>
    <mergeCell ref="A3:U3"/>
    <mergeCell ref="A5:U5"/>
    <mergeCell ref="A6:U6"/>
    <mergeCell ref="K7:U7"/>
  </mergeCells>
  <pageMargins left="0.19687499999999999" right="0.11666666666666667" top="0.75" bottom="0.75" header="0.3" footer="0.3"/>
  <pageSetup paperSize="9" scale="70" orientation="landscape" r:id="rId1"/>
  <headerFooter>
    <oddHeader>&amp;C&amp;"Arial,Regular"&amp;12ARMY 2040, WORLD- CLASS. MULTI-MISSION READY. CROSS-DOMAIN CAPABLE.</oddHeader>
    <oddFooter>&amp;C&amp;"Arial,Regular"&amp;12HONOR. PATRIOTISM. DUTY.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WhiteSpace="0" view="pageLayout" zoomScale="70" zoomScaleNormal="70" zoomScalePageLayoutView="70" workbookViewId="0">
      <selection activeCell="R21" sqref="R21"/>
    </sheetView>
  </sheetViews>
  <sheetFormatPr defaultColWidth="17" defaultRowHeight="57.75" customHeight="1"/>
  <cols>
    <col min="1" max="1" width="26.140625" style="126" customWidth="1"/>
    <col min="2" max="2" width="18.28515625" style="126" customWidth="1"/>
    <col min="3" max="3" width="19.7109375" style="126" customWidth="1"/>
    <col min="4" max="4" width="19.5703125" style="126" bestFit="1" customWidth="1"/>
    <col min="5" max="5" width="19.7109375" style="126" customWidth="1"/>
    <col min="6" max="6" width="19.5703125" style="126" customWidth="1"/>
    <col min="7" max="7" width="19.28515625" style="126" customWidth="1"/>
    <col min="8" max="8" width="19.5703125" style="126" bestFit="1" customWidth="1"/>
    <col min="9" max="9" width="19.140625" style="126" customWidth="1"/>
    <col min="10" max="10" width="18.5703125" style="126" customWidth="1"/>
    <col min="11" max="11" width="19.42578125" style="126" customWidth="1"/>
    <col min="12" max="12" width="16.7109375" style="126" customWidth="1"/>
    <col min="13" max="13" width="19.42578125" style="126" customWidth="1"/>
    <col min="14" max="14" width="16.85546875" style="126" customWidth="1"/>
    <col min="15" max="15" width="18.85546875" style="126" customWidth="1"/>
    <col min="16" max="16" width="18.5703125" style="126" customWidth="1"/>
    <col min="17" max="17" width="21.5703125" style="126" customWidth="1"/>
    <col min="18" max="18" width="23.28515625" style="126" bestFit="1" customWidth="1"/>
    <col min="19" max="19" width="17.5703125" style="126" bestFit="1" customWidth="1"/>
    <col min="20" max="16384" width="17" style="126"/>
  </cols>
  <sheetData>
    <row r="1" spans="1:19" ht="33">
      <c r="A1" s="255" t="s">
        <v>336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125"/>
    </row>
    <row r="2" spans="1:19" ht="33.75">
      <c r="A2" s="256" t="s">
        <v>337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125"/>
    </row>
    <row r="3" spans="1:19" ht="33">
      <c r="A3" s="257" t="s">
        <v>578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127"/>
    </row>
    <row r="4" spans="1:19" ht="33">
      <c r="A4" s="253" t="s">
        <v>338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9" ht="33">
      <c r="A5" s="253" t="s">
        <v>338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</row>
    <row r="6" spans="1:19" ht="33">
      <c r="A6" s="253" t="s">
        <v>370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</row>
    <row r="7" spans="1:19" ht="15">
      <c r="A7" s="128"/>
    </row>
    <row r="8" spans="1:19" s="129" customFormat="1" ht="57.75" customHeight="1">
      <c r="A8" s="247" t="s">
        <v>339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</row>
    <row r="9" spans="1:19" s="131" customFormat="1" ht="57.75" customHeight="1">
      <c r="A9" s="130" t="s">
        <v>340</v>
      </c>
      <c r="B9" s="130" t="s">
        <v>11</v>
      </c>
      <c r="C9" s="130" t="s">
        <v>12</v>
      </c>
      <c r="D9" s="130" t="s">
        <v>13</v>
      </c>
      <c r="E9" s="130" t="s">
        <v>341</v>
      </c>
      <c r="F9" s="130" t="s">
        <v>14</v>
      </c>
      <c r="G9" s="130" t="s">
        <v>15</v>
      </c>
      <c r="H9" s="130" t="s">
        <v>16</v>
      </c>
      <c r="I9" s="130" t="s">
        <v>342</v>
      </c>
      <c r="J9" s="130" t="s">
        <v>17</v>
      </c>
      <c r="K9" s="130" t="s">
        <v>18</v>
      </c>
      <c r="L9" s="130" t="s">
        <v>19</v>
      </c>
      <c r="M9" s="130" t="s">
        <v>343</v>
      </c>
      <c r="N9" s="130" t="s">
        <v>20</v>
      </c>
      <c r="O9" s="130" t="s">
        <v>21</v>
      </c>
      <c r="P9" s="130" t="s">
        <v>22</v>
      </c>
      <c r="Q9" s="130" t="s">
        <v>344</v>
      </c>
      <c r="R9" s="130" t="s">
        <v>307</v>
      </c>
    </row>
    <row r="10" spans="1:19" s="132" customFormat="1" ht="57.75" customHeight="1">
      <c r="A10" s="249" t="s">
        <v>345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1"/>
    </row>
    <row r="11" spans="1:19" s="135" customFormat="1" ht="57.75" customHeight="1">
      <c r="A11" s="133" t="s">
        <v>92</v>
      </c>
      <c r="B11" s="116">
        <v>1</v>
      </c>
      <c r="C11" s="133">
        <v>2</v>
      </c>
      <c r="D11" s="133">
        <v>1</v>
      </c>
      <c r="E11" s="134">
        <f>B11+C11+D11</f>
        <v>4</v>
      </c>
      <c r="F11" s="133">
        <v>1</v>
      </c>
      <c r="G11" s="116">
        <v>1</v>
      </c>
      <c r="H11" s="117">
        <v>2</v>
      </c>
      <c r="I11" s="134">
        <f>F11+G11+H11</f>
        <v>4</v>
      </c>
      <c r="J11" s="116">
        <v>2</v>
      </c>
      <c r="K11" s="116">
        <v>1</v>
      </c>
      <c r="L11" s="117">
        <v>2</v>
      </c>
      <c r="M11" s="134">
        <f>J11+K11+L11</f>
        <v>5</v>
      </c>
      <c r="N11" s="133">
        <v>1</v>
      </c>
      <c r="O11" s="116">
        <v>1</v>
      </c>
      <c r="P11" s="117">
        <v>1</v>
      </c>
      <c r="Q11" s="134">
        <f>N11+O11+P11</f>
        <v>3</v>
      </c>
      <c r="R11" s="134">
        <f>E11+I11+M11+Q11</f>
        <v>16</v>
      </c>
    </row>
    <row r="12" spans="1:19" s="138" customFormat="1" ht="57.75" customHeight="1">
      <c r="A12" s="136" t="s">
        <v>28</v>
      </c>
      <c r="B12" s="137">
        <v>22</v>
      </c>
      <c r="C12" s="137">
        <v>54</v>
      </c>
      <c r="D12" s="137">
        <v>26</v>
      </c>
      <c r="E12" s="134">
        <f>B12+C12+D12</f>
        <v>102</v>
      </c>
      <c r="F12" s="137">
        <v>26</v>
      </c>
      <c r="G12" s="137">
        <v>47</v>
      </c>
      <c r="H12" s="137">
        <v>18</v>
      </c>
      <c r="I12" s="134">
        <f>F12+G12+H12</f>
        <v>91</v>
      </c>
      <c r="J12" s="137">
        <v>23</v>
      </c>
      <c r="K12" s="117">
        <v>41</v>
      </c>
      <c r="L12" s="137">
        <v>19</v>
      </c>
      <c r="M12" s="134">
        <f>J12+K12+L12</f>
        <v>83</v>
      </c>
      <c r="N12" s="137">
        <v>23</v>
      </c>
      <c r="O12" s="117">
        <v>36</v>
      </c>
      <c r="P12" s="137">
        <v>14</v>
      </c>
      <c r="Q12" s="134">
        <f>N12+O12+P12</f>
        <v>73</v>
      </c>
      <c r="R12" s="134">
        <f>E12+I12+M12+Q12</f>
        <v>349</v>
      </c>
    </row>
    <row r="13" spans="1:19" s="138" customFormat="1" ht="57.75" customHeight="1">
      <c r="A13" s="139" t="s">
        <v>328</v>
      </c>
      <c r="B13" s="116">
        <v>4</v>
      </c>
      <c r="C13" s="140" t="s">
        <v>348</v>
      </c>
      <c r="D13" s="116" t="s">
        <v>348</v>
      </c>
      <c r="E13" s="134">
        <v>4</v>
      </c>
      <c r="F13" s="137">
        <v>4</v>
      </c>
      <c r="G13" s="116" t="s">
        <v>348</v>
      </c>
      <c r="H13" s="116" t="s">
        <v>348</v>
      </c>
      <c r="I13" s="134">
        <v>4</v>
      </c>
      <c r="J13" s="137">
        <v>4</v>
      </c>
      <c r="K13" s="116" t="s">
        <v>348</v>
      </c>
      <c r="L13" s="116" t="s">
        <v>348</v>
      </c>
      <c r="M13" s="134">
        <v>4</v>
      </c>
      <c r="N13" s="137">
        <v>4</v>
      </c>
      <c r="O13" s="116" t="s">
        <v>348</v>
      </c>
      <c r="P13" s="118" t="s">
        <v>348</v>
      </c>
      <c r="Q13" s="134">
        <v>4</v>
      </c>
      <c r="R13" s="134">
        <f>E13+I13+M13+Q13</f>
        <v>16</v>
      </c>
    </row>
    <row r="14" spans="1:19" s="144" customFormat="1" ht="57.75" customHeight="1">
      <c r="A14" s="141" t="s">
        <v>304</v>
      </c>
      <c r="B14" s="136">
        <f>B11+B12+B13</f>
        <v>27</v>
      </c>
      <c r="C14" s="136">
        <f t="shared" ref="C14:Q14" si="0">SUM(C11:C13)</f>
        <v>56</v>
      </c>
      <c r="D14" s="136">
        <f t="shared" si="0"/>
        <v>27</v>
      </c>
      <c r="E14" s="134">
        <f t="shared" si="0"/>
        <v>110</v>
      </c>
      <c r="F14" s="136">
        <f t="shared" si="0"/>
        <v>31</v>
      </c>
      <c r="G14" s="136">
        <f t="shared" si="0"/>
        <v>48</v>
      </c>
      <c r="H14" s="136">
        <f t="shared" si="0"/>
        <v>20</v>
      </c>
      <c r="I14" s="134">
        <f t="shared" si="0"/>
        <v>99</v>
      </c>
      <c r="J14" s="136">
        <f t="shared" si="0"/>
        <v>29</v>
      </c>
      <c r="K14" s="136">
        <f t="shared" si="0"/>
        <v>42</v>
      </c>
      <c r="L14" s="136">
        <f t="shared" si="0"/>
        <v>21</v>
      </c>
      <c r="M14" s="134">
        <f t="shared" si="0"/>
        <v>92</v>
      </c>
      <c r="N14" s="136">
        <f t="shared" si="0"/>
        <v>28</v>
      </c>
      <c r="O14" s="136">
        <f t="shared" si="0"/>
        <v>37</v>
      </c>
      <c r="P14" s="142">
        <f t="shared" si="0"/>
        <v>15</v>
      </c>
      <c r="Q14" s="143">
        <f t="shared" si="0"/>
        <v>80</v>
      </c>
      <c r="R14" s="143">
        <f>E14+I14+M14+Q14</f>
        <v>381</v>
      </c>
    </row>
    <row r="15" spans="1:19" ht="15">
      <c r="A15" s="145"/>
      <c r="B15" s="145"/>
      <c r="C15" s="145"/>
      <c r="D15" s="145"/>
      <c r="E15" s="145"/>
      <c r="F15" s="145"/>
      <c r="G15" s="145"/>
      <c r="H15" s="146"/>
      <c r="I15" s="145"/>
      <c r="J15" s="145"/>
      <c r="K15" s="145"/>
      <c r="L15" s="146"/>
      <c r="M15" s="145"/>
      <c r="N15" s="145"/>
      <c r="O15" s="145"/>
      <c r="P15" s="145"/>
      <c r="Q15" s="145"/>
      <c r="R15" s="145"/>
    </row>
    <row r="16" spans="1:19" s="147" customFormat="1" ht="57.75" customHeight="1">
      <c r="A16" s="247" t="s">
        <v>346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</row>
    <row r="17" spans="1:19" s="151" customFormat="1" ht="57.75" customHeight="1">
      <c r="A17" s="148" t="s">
        <v>340</v>
      </c>
      <c r="B17" s="148" t="s">
        <v>11</v>
      </c>
      <c r="C17" s="148" t="s">
        <v>12</v>
      </c>
      <c r="D17" s="148" t="s">
        <v>13</v>
      </c>
      <c r="E17" s="149" t="s">
        <v>341</v>
      </c>
      <c r="F17" s="148" t="s">
        <v>14</v>
      </c>
      <c r="G17" s="148" t="s">
        <v>15</v>
      </c>
      <c r="H17" s="148" t="s">
        <v>16</v>
      </c>
      <c r="I17" s="150" t="s">
        <v>342</v>
      </c>
      <c r="J17" s="148" t="s">
        <v>17</v>
      </c>
      <c r="K17" s="148" t="s">
        <v>18</v>
      </c>
      <c r="L17" s="148" t="s">
        <v>19</v>
      </c>
      <c r="M17" s="150" t="s">
        <v>343</v>
      </c>
      <c r="N17" s="148" t="s">
        <v>20</v>
      </c>
      <c r="O17" s="148" t="s">
        <v>21</v>
      </c>
      <c r="P17" s="148" t="s">
        <v>22</v>
      </c>
      <c r="Q17" s="149" t="s">
        <v>344</v>
      </c>
      <c r="R17" s="149" t="s">
        <v>307</v>
      </c>
    </row>
    <row r="18" spans="1:19" s="154" customFormat="1" ht="57.75" customHeight="1">
      <c r="A18" s="152" t="s">
        <v>92</v>
      </c>
      <c r="B18" s="119">
        <v>6936</v>
      </c>
      <c r="C18" s="120">
        <v>107700</v>
      </c>
      <c r="D18" s="119">
        <v>22000</v>
      </c>
      <c r="E18" s="153">
        <f>B18+C18+D18</f>
        <v>136636</v>
      </c>
      <c r="F18" s="120">
        <v>6936</v>
      </c>
      <c r="G18" s="119">
        <v>77700</v>
      </c>
      <c r="H18" s="120">
        <v>52000</v>
      </c>
      <c r="I18" s="153">
        <f>F18+G18+H18</f>
        <v>136636</v>
      </c>
      <c r="J18" s="119">
        <v>21936</v>
      </c>
      <c r="K18" s="119">
        <v>77700</v>
      </c>
      <c r="L18" s="120">
        <v>52000</v>
      </c>
      <c r="M18" s="153">
        <f>J18+K18+L18</f>
        <v>151636</v>
      </c>
      <c r="N18" s="119">
        <v>6936</v>
      </c>
      <c r="O18" s="119">
        <v>77700</v>
      </c>
      <c r="P18" s="119">
        <v>22000</v>
      </c>
      <c r="Q18" s="153">
        <f>N18+O18+P18</f>
        <v>106636</v>
      </c>
      <c r="R18" s="153">
        <f>E18+I18+M18+Q18</f>
        <v>531544</v>
      </c>
    </row>
    <row r="19" spans="1:19" s="204" customFormat="1" ht="57.75" customHeight="1">
      <c r="A19" s="152" t="s">
        <v>28</v>
      </c>
      <c r="B19" s="202">
        <v>934370</v>
      </c>
      <c r="C19" s="202">
        <v>2495930</v>
      </c>
      <c r="D19" s="202">
        <v>1345680</v>
      </c>
      <c r="E19" s="158">
        <f>B19+C19+D19</f>
        <v>4775980</v>
      </c>
      <c r="F19" s="202">
        <v>1239870</v>
      </c>
      <c r="G19" s="202">
        <v>1793820</v>
      </c>
      <c r="H19" s="202">
        <v>1118840</v>
      </c>
      <c r="I19" s="158">
        <f>F19+G19+H19</f>
        <v>4152530</v>
      </c>
      <c r="J19" s="202">
        <v>527210</v>
      </c>
      <c r="K19" s="202">
        <v>1110180</v>
      </c>
      <c r="L19" s="202">
        <v>661230</v>
      </c>
      <c r="M19" s="158">
        <f>J19+K19+L19</f>
        <v>2298620</v>
      </c>
      <c r="N19" s="202">
        <v>533500</v>
      </c>
      <c r="O19" s="202">
        <v>832270</v>
      </c>
      <c r="P19" s="202">
        <v>489000</v>
      </c>
      <c r="Q19" s="203">
        <f>N19+O19+P19</f>
        <v>1854770</v>
      </c>
      <c r="R19" s="158">
        <f>E19+I19+M19+Q19</f>
        <v>13081900</v>
      </c>
    </row>
    <row r="20" spans="1:19" s="156" customFormat="1" ht="57.75" customHeight="1">
      <c r="A20" s="155" t="s">
        <v>328</v>
      </c>
      <c r="B20" s="119">
        <v>34500</v>
      </c>
      <c r="C20" s="119" t="s">
        <v>348</v>
      </c>
      <c r="D20" s="119" t="s">
        <v>348</v>
      </c>
      <c r="E20" s="153">
        <f>B20</f>
        <v>34500</v>
      </c>
      <c r="F20" s="120">
        <v>34500</v>
      </c>
      <c r="G20" s="119" t="s">
        <v>348</v>
      </c>
      <c r="H20" s="119" t="s">
        <v>348</v>
      </c>
      <c r="I20" s="153">
        <f>F20</f>
        <v>34500</v>
      </c>
      <c r="J20" s="120">
        <v>34500</v>
      </c>
      <c r="K20" s="119" t="s">
        <v>348</v>
      </c>
      <c r="L20" s="119" t="s">
        <v>348</v>
      </c>
      <c r="M20" s="153">
        <f>J20</f>
        <v>34500</v>
      </c>
      <c r="N20" s="120">
        <v>34500</v>
      </c>
      <c r="O20" s="119" t="s">
        <v>348</v>
      </c>
      <c r="P20" s="119" t="s">
        <v>348</v>
      </c>
      <c r="Q20" s="153">
        <f>N20</f>
        <v>34500</v>
      </c>
      <c r="R20" s="153">
        <f>E20+I20+M20+Q20</f>
        <v>138000</v>
      </c>
    </row>
    <row r="21" spans="1:19" s="160" customFormat="1" ht="57.75" customHeight="1">
      <c r="A21" s="157" t="s">
        <v>304</v>
      </c>
      <c r="B21" s="158">
        <f>B18+B19+B20</f>
        <v>975806</v>
      </c>
      <c r="C21" s="158">
        <f>C18+C19</f>
        <v>2603630</v>
      </c>
      <c r="D21" s="158">
        <f>D18+D19</f>
        <v>1367680</v>
      </c>
      <c r="E21" s="153">
        <f>SUM(E18:E20)</f>
        <v>4947116</v>
      </c>
      <c r="F21" s="153">
        <f>SUM(F18:F20)</f>
        <v>1281306</v>
      </c>
      <c r="G21" s="158">
        <f>G18+G19</f>
        <v>1871520</v>
      </c>
      <c r="H21" s="158">
        <f>H18+H19</f>
        <v>1170840</v>
      </c>
      <c r="I21" s="153">
        <f>I18+I19+I20</f>
        <v>4323666</v>
      </c>
      <c r="J21" s="153">
        <f>J18+J19+J20</f>
        <v>583646</v>
      </c>
      <c r="K21" s="119">
        <f>K18+K19</f>
        <v>1187880</v>
      </c>
      <c r="L21" s="119">
        <f>L18+L19</f>
        <v>713230</v>
      </c>
      <c r="M21" s="153">
        <f>SUM(M18:M20)</f>
        <v>2484756</v>
      </c>
      <c r="N21" s="153">
        <f>SUM(N18:N20)</f>
        <v>574936</v>
      </c>
      <c r="O21" s="119">
        <f>O18+O19</f>
        <v>909970</v>
      </c>
      <c r="P21" s="119">
        <f>P18+P19</f>
        <v>511000</v>
      </c>
      <c r="Q21" s="153">
        <f>SUM(Q18:Q20)</f>
        <v>1995906</v>
      </c>
      <c r="R21" s="153">
        <f>SUM(R18:R20)</f>
        <v>13751444</v>
      </c>
      <c r="S21" s="159"/>
    </row>
    <row r="22" spans="1:19" s="161" customFormat="1" ht="25.5"/>
    <row r="23" spans="1:19" s="161" customFormat="1" ht="25.5">
      <c r="D23" s="161" t="s">
        <v>305</v>
      </c>
      <c r="N23" s="161" t="s">
        <v>306</v>
      </c>
      <c r="R23" s="162"/>
    </row>
    <row r="24" spans="1:19" s="161" customFormat="1" ht="25.5">
      <c r="R24" s="162"/>
    </row>
    <row r="25" spans="1:19" s="161" customFormat="1" ht="25.5">
      <c r="R25" s="162"/>
    </row>
    <row r="26" spans="1:19" s="161" customFormat="1" ht="57.75" customHeight="1">
      <c r="D26" s="163" t="s">
        <v>581</v>
      </c>
      <c r="N26" s="163" t="s">
        <v>332</v>
      </c>
      <c r="R26" s="162"/>
    </row>
    <row r="27" spans="1:19" s="161" customFormat="1" ht="25.5">
      <c r="D27" s="161" t="s">
        <v>364</v>
      </c>
      <c r="N27" s="161" t="s">
        <v>333</v>
      </c>
    </row>
    <row r="28" spans="1:19" s="161" customFormat="1" ht="26.25">
      <c r="D28" s="161" t="s">
        <v>349</v>
      </c>
      <c r="G28" s="164"/>
      <c r="N28" s="161" t="s">
        <v>350</v>
      </c>
    </row>
    <row r="30" spans="1:19" s="165" customFormat="1" ht="57.75" customHeight="1"/>
  </sheetData>
  <mergeCells count="9">
    <mergeCell ref="A8:R8"/>
    <mergeCell ref="A10:R10"/>
    <mergeCell ref="A16:R16"/>
    <mergeCell ref="A6:R6"/>
    <mergeCell ref="A1:R1"/>
    <mergeCell ref="A2:R2"/>
    <mergeCell ref="A3:R3"/>
    <mergeCell ref="A4:R4"/>
    <mergeCell ref="A5:R5"/>
  </mergeCells>
  <pageMargins left="0.34131205673758863" right="0.15126329787234041" top="0.75" bottom="0.75" header="0.3" footer="0.3"/>
  <pageSetup paperSize="9" scale="40" orientation="landscape" r:id="rId1"/>
  <headerFooter>
    <oddHeader>&amp;C&amp;"Arial,Regular"&amp;20ARMY 2040, WORLD- CLASS. MULTI-MISSION READY. CROSS-DOMAIN CAPABLE.</oddHeader>
    <oddFooter>&amp;C&amp;"Arial,Regular"&amp;20HONOR. PATRIOTISM. DUTY.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 FY 24 Final</vt:lpstr>
      <vt:lpstr>PPMP FY 24 Final</vt:lpstr>
      <vt:lpstr>SPI FY 24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cp:lastPrinted>2024-01-11T00:02:56Z</cp:lastPrinted>
  <dcterms:created xsi:type="dcterms:W3CDTF">2022-11-22T10:05:54Z</dcterms:created>
  <dcterms:modified xsi:type="dcterms:W3CDTF">2024-01-25T10:00:47Z</dcterms:modified>
</cp:coreProperties>
</file>